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ssionais" sheetId="1" state="visible" r:id="rId1"/>
    <sheet name="Atendimentos" sheetId="2" state="visible" r:id="rId2"/>
    <sheet name="Fechamen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5">
    <font>
      <name val="Calibri"/>
      <family val="2"/>
      <color theme="1"/>
      <sz val="11"/>
      <scheme val="minor"/>
    </font>
    <font>
      <b val="1"/>
      <color rgb="0014213A"/>
      <sz val="16"/>
    </font>
    <font>
      <color rgb="005D6B8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8C"/>
      </patternFill>
    </fill>
    <fill>
      <patternFill patternType="solid">
        <fgColor rgb="00FFFFFF"/>
      </patternFill>
    </fill>
    <fill>
      <patternFill patternType="solid">
        <fgColor rgb="00F5F8FC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9" fontId="0" fillId="0" borderId="1" pivotButton="0" quotePrefix="0" xfId="0"/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9" fontId="0" fillId="3" borderId="1" pivotButton="0" quotePrefix="0" xfId="0"/>
    <xf numFmtId="9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165" fontId="0" fillId="0" borderId="1" pivotButton="0" quotePrefix="0" xfId="0"/>
    <xf numFmtId="0" fontId="4" fillId="0" borderId="0" pivotButton="0" quotePrefix="0" xfId="0"/>
    <xf numFmtId="166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26" customWidth="1" min="3" max="3"/>
  </cols>
  <sheetData>
    <row r="1">
      <c r="A1" s="1" t="inlineStr">
        <is>
          <t>Planilha de comissão do salão</t>
        </is>
      </c>
    </row>
    <row r="2">
      <c r="A2" s="2" t="inlineStr">
        <is>
          <t>Horario.vc · 1) Cadastre os profissionais e a porcentagem. 2) Lance os atendimentos. 3) Veja o fechamento.</t>
        </is>
      </c>
    </row>
    <row r="4" ht="30" customHeight="1">
      <c r="A4" s="3" t="inlineStr">
        <is>
          <t>Profissional</t>
        </is>
      </c>
      <c r="B4" s="3" t="inlineStr">
        <is>
          <t>Comissão padrão</t>
        </is>
      </c>
      <c r="C4" s="3" t="inlineStr">
        <is>
          <t>Base de cálculo</t>
        </is>
      </c>
      <c r="E4" s="2" t="inlineStr">
        <is>
          <t>Valor cheio: comissão sobre o preço cobrado.</t>
        </is>
      </c>
    </row>
    <row r="5">
      <c r="A5" s="4" t="inlineStr">
        <is>
          <t>Ana</t>
        </is>
      </c>
      <c r="B5" s="5" t="n">
        <v>0.45</v>
      </c>
      <c r="C5" s="4" t="inlineStr">
        <is>
          <t>Valor cheio</t>
        </is>
      </c>
      <c r="E5" s="2" t="inlineStr">
        <is>
          <t>Valor líquido: preço menos produto e taxa do cartão.</t>
        </is>
      </c>
    </row>
    <row r="6">
      <c r="A6" s="4" t="inlineStr">
        <is>
          <t>Bia</t>
        </is>
      </c>
      <c r="B6" s="5" t="n">
        <v>0.4</v>
      </c>
      <c r="C6" s="4" t="inlineStr">
        <is>
          <t>Valor líquido</t>
        </is>
      </c>
    </row>
    <row r="7">
      <c r="A7" s="4" t="inlineStr">
        <is>
          <t>Carla</t>
        </is>
      </c>
      <c r="B7" s="5" t="n">
        <v>0.5</v>
      </c>
      <c r="C7" s="4" t="inlineStr">
        <is>
          <t>Valor cheio</t>
        </is>
      </c>
    </row>
    <row r="8">
      <c r="A8" s="4" t="n"/>
      <c r="B8" s="5" t="n"/>
      <c r="C8" s="4" t="n"/>
    </row>
    <row r="9">
      <c r="A9" s="4" t="n"/>
      <c r="B9" s="5" t="n"/>
      <c r="C9" s="4" t="n"/>
    </row>
    <row r="10">
      <c r="A10" s="4" t="n"/>
      <c r="B10" s="5" t="n"/>
      <c r="C10" s="4" t="n"/>
    </row>
    <row r="11">
      <c r="A11" s="4" t="n"/>
      <c r="B11" s="5" t="n"/>
      <c r="C11" s="4" t="n"/>
    </row>
    <row r="12">
      <c r="A12" s="4" t="n"/>
      <c r="B12" s="5" t="n"/>
      <c r="C12" s="4" t="n"/>
    </row>
    <row r="13">
      <c r="A13" s="4" t="n"/>
      <c r="B13" s="5" t="n"/>
      <c r="C13" s="4" t="n"/>
    </row>
    <row r="14">
      <c r="A14" s="4" t="n"/>
      <c r="B14" s="5" t="n"/>
      <c r="C14" s="4" t="n"/>
    </row>
    <row r="15">
      <c r="A15" s="4" t="n"/>
      <c r="B15" s="5" t="n"/>
      <c r="C15" s="4" t="n"/>
    </row>
    <row r="16">
      <c r="A16" s="4" t="n"/>
      <c r="B16" s="5" t="n"/>
      <c r="C16" s="4" t="n"/>
    </row>
    <row r="17">
      <c r="A17" s="4" t="n"/>
      <c r="B17" s="5" t="n"/>
      <c r="C17" s="4" t="n"/>
    </row>
    <row r="18">
      <c r="A18" s="4" t="n"/>
      <c r="B18" s="5" t="n"/>
      <c r="C18" s="4" t="n"/>
    </row>
    <row r="19">
      <c r="A19" s="4" t="n"/>
      <c r="B19" s="5" t="n"/>
      <c r="C19" s="4" t="n"/>
    </row>
    <row r="20">
      <c r="A20" s="4" t="n"/>
      <c r="B20" s="5" t="n"/>
      <c r="C20" s="4" t="n"/>
    </row>
    <row r="21">
      <c r="A21" s="4" t="n"/>
      <c r="B21" s="5" t="n"/>
      <c r="C21" s="4" t="n"/>
    </row>
    <row r="22">
      <c r="A22" s="4" t="n"/>
      <c r="B22" s="5" t="n"/>
      <c r="C22" s="4" t="n"/>
    </row>
    <row r="23">
      <c r="A23" s="4" t="n"/>
      <c r="B23" s="5" t="n"/>
      <c r="C23" s="4" t="n"/>
    </row>
    <row r="24">
      <c r="A24" s="4" t="n"/>
      <c r="B24" s="5" t="n"/>
      <c r="C24" s="4" t="n"/>
    </row>
  </sheetData>
  <dataValidations count="1">
    <dataValidation sqref="C5:C24" showDropDown="0" showInputMessage="0" showErrorMessage="0" allowBlank="1" type="list">
      <formula1>"Valor cheio,Valor líquido"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14" customWidth="1" min="4" max="4"/>
    <col width="16" customWidth="1" min="5" max="5"/>
    <col width="14" customWidth="1" min="6" max="6"/>
    <col width="13" customWidth="1" min="7" max="7"/>
    <col width="14" customWidth="1" min="8" max="8"/>
    <col width="15" customWidth="1" min="9" max="9"/>
  </cols>
  <sheetData>
    <row r="1">
      <c r="A1" s="1" t="inlineStr">
        <is>
          <t>Atendimentos</t>
        </is>
      </c>
    </row>
    <row r="2">
      <c r="A2" s="2" t="inlineStr">
        <is>
          <t>Lance um atendimento por linha. As colunas em cinza são calculadas.</t>
        </is>
      </c>
    </row>
    <row r="4" ht="30" customHeight="1">
      <c r="A4" s="3" t="inlineStr">
        <is>
          <t>Data</t>
        </is>
      </c>
      <c r="B4" s="3" t="inlineStr">
        <is>
          <t>Profissional</t>
        </is>
      </c>
      <c r="C4" s="3" t="inlineStr">
        <is>
          <t>Serviço</t>
        </is>
      </c>
      <c r="D4" s="3" t="inlineStr">
        <is>
          <t>Valor cobrado</t>
        </is>
      </c>
      <c r="E4" s="3" t="inlineStr">
        <is>
          <t>Produto usado (R$)</t>
        </is>
      </c>
      <c r="F4" s="3" t="inlineStr">
        <is>
          <t>Taxa do cartão (%)</t>
        </is>
      </c>
      <c r="G4" s="3" t="inlineStr">
        <is>
          <t>Comissão (%)</t>
        </is>
      </c>
      <c r="H4" s="3" t="inlineStr">
        <is>
          <t>Base</t>
        </is>
      </c>
      <c r="I4" s="3" t="inlineStr">
        <is>
          <t>Comissão (R$)</t>
        </is>
      </c>
    </row>
    <row r="5">
      <c r="A5" s="6" t="n">
        <v>46266</v>
      </c>
      <c r="B5" s="7" t="inlineStr">
        <is>
          <t>Ana</t>
        </is>
      </c>
      <c r="C5" s="7" t="inlineStr">
        <is>
          <t>Corte feminino</t>
        </is>
      </c>
      <c r="D5" s="8" t="n">
        <v>80</v>
      </c>
      <c r="E5" s="8" t="n">
        <v>5</v>
      </c>
      <c r="F5" s="9" t="n">
        <v>0.03</v>
      </c>
      <c r="G5" s="10">
        <f>IF(B5="","",IFERROR(VLOOKUP(B5,Profissionais!$A$5:$C$24,2,FALSE),0))</f>
        <v/>
      </c>
      <c r="H5" s="11">
        <f>IF(B5="","",IFERROR(VLOOKUP(B5,Profissionais!$A$5:$C$24,3,FALSE),"Valor cheio"))</f>
        <v/>
      </c>
      <c r="I5" s="12">
        <f>IF(B5="","",IF(H5="Valor líquido",MAX(0,D5-E5-D5*F5),D5)*G5)</f>
        <v/>
      </c>
    </row>
    <row r="6">
      <c r="A6" s="6" t="n">
        <v>46266</v>
      </c>
      <c r="B6" s="7" t="inlineStr">
        <is>
          <t>Bia</t>
        </is>
      </c>
      <c r="C6" s="7" t="inlineStr">
        <is>
          <t>Coloração</t>
        </is>
      </c>
      <c r="D6" s="8" t="n">
        <v>200</v>
      </c>
      <c r="E6" s="8" t="n">
        <v>45</v>
      </c>
      <c r="F6" s="9" t="n">
        <v>0.03</v>
      </c>
      <c r="G6" s="10">
        <f>IF(B6="","",IFERROR(VLOOKUP(B6,Profissionais!$A$5:$C$24,2,FALSE),0))</f>
        <v/>
      </c>
      <c r="H6" s="11">
        <f>IF(B6="","",IFERROR(VLOOKUP(B6,Profissionais!$A$5:$C$24,3,FALSE),"Valor cheio"))</f>
        <v/>
      </c>
      <c r="I6" s="12">
        <f>IF(B6="","",IF(H6="Valor líquido",MAX(0,D6-E6-D6*F6),D6)*G6)</f>
        <v/>
      </c>
    </row>
    <row r="7">
      <c r="A7" s="6" t="n">
        <v>46267</v>
      </c>
      <c r="B7" s="7" t="inlineStr">
        <is>
          <t>Carla</t>
        </is>
      </c>
      <c r="C7" s="7" t="inlineStr">
        <is>
          <t>Escova</t>
        </is>
      </c>
      <c r="D7" s="8" t="n">
        <v>60</v>
      </c>
      <c r="E7" s="8" t="n">
        <v>3</v>
      </c>
      <c r="F7" s="9" t="n">
        <v>0</v>
      </c>
      <c r="G7" s="10">
        <f>IF(B7="","",IFERROR(VLOOKUP(B7,Profissionais!$A$5:$C$24,2,FALSE),0))</f>
        <v/>
      </c>
      <c r="H7" s="11">
        <f>IF(B7="","",IFERROR(VLOOKUP(B7,Profissionais!$A$5:$C$24,3,FALSE),"Valor cheio"))</f>
        <v/>
      </c>
      <c r="I7" s="12">
        <f>IF(B7="","",IF(H7="Valor líquido",MAX(0,D7-E7-D7*F7),D7)*G7)</f>
        <v/>
      </c>
    </row>
    <row r="8">
      <c r="A8" s="6" t="n"/>
      <c r="B8" s="7" t="n"/>
      <c r="C8" s="7" t="n"/>
      <c r="D8" s="8" t="n"/>
      <c r="E8" s="8" t="n"/>
      <c r="F8" s="9" t="n"/>
      <c r="G8" s="10">
        <f>IF(B8="","",IFERROR(VLOOKUP(B8,Profissionais!$A$5:$C$24,2,FALSE),0))</f>
        <v/>
      </c>
      <c r="H8" s="11">
        <f>IF(B8="","",IFERROR(VLOOKUP(B8,Profissionais!$A$5:$C$24,3,FALSE),"Valor cheio"))</f>
        <v/>
      </c>
      <c r="I8" s="12">
        <f>IF(B8="","",IF(H8="Valor líquido",MAX(0,D8-E8-D8*F8),D8)*G8)</f>
        <v/>
      </c>
    </row>
    <row r="9">
      <c r="A9" s="6" t="n"/>
      <c r="B9" s="7" t="n"/>
      <c r="C9" s="7" t="n"/>
      <c r="D9" s="8" t="n"/>
      <c r="E9" s="8" t="n"/>
      <c r="F9" s="9" t="n"/>
      <c r="G9" s="10">
        <f>IF(B9="","",IFERROR(VLOOKUP(B9,Profissionais!$A$5:$C$24,2,FALSE),0))</f>
        <v/>
      </c>
      <c r="H9" s="11">
        <f>IF(B9="","",IFERROR(VLOOKUP(B9,Profissionais!$A$5:$C$24,3,FALSE),"Valor cheio"))</f>
        <v/>
      </c>
      <c r="I9" s="12">
        <f>IF(B9="","",IF(H9="Valor líquido",MAX(0,D9-E9-D9*F9),D9)*G9)</f>
        <v/>
      </c>
    </row>
    <row r="10">
      <c r="A10" s="6" t="n"/>
      <c r="B10" s="7" t="n"/>
      <c r="C10" s="7" t="n"/>
      <c r="D10" s="8" t="n"/>
      <c r="E10" s="8" t="n"/>
      <c r="F10" s="9" t="n"/>
      <c r="G10" s="10">
        <f>IF(B10="","",IFERROR(VLOOKUP(B10,Profissionais!$A$5:$C$24,2,FALSE),0))</f>
        <v/>
      </c>
      <c r="H10" s="11">
        <f>IF(B10="","",IFERROR(VLOOKUP(B10,Profissionais!$A$5:$C$24,3,FALSE),"Valor cheio"))</f>
        <v/>
      </c>
      <c r="I10" s="12">
        <f>IF(B10="","",IF(H10="Valor líquido",MAX(0,D10-E10-D10*F10),D10)*G10)</f>
        <v/>
      </c>
    </row>
    <row r="11">
      <c r="A11" s="6" t="n"/>
      <c r="B11" s="7" t="n"/>
      <c r="C11" s="7" t="n"/>
      <c r="D11" s="8" t="n"/>
      <c r="E11" s="8" t="n"/>
      <c r="F11" s="9" t="n"/>
      <c r="G11" s="10">
        <f>IF(B11="","",IFERROR(VLOOKUP(B11,Profissionais!$A$5:$C$24,2,FALSE),0))</f>
        <v/>
      </c>
      <c r="H11" s="11">
        <f>IF(B11="","",IFERROR(VLOOKUP(B11,Profissionais!$A$5:$C$24,3,FALSE),"Valor cheio"))</f>
        <v/>
      </c>
      <c r="I11" s="12">
        <f>IF(B11="","",IF(H11="Valor líquido",MAX(0,D11-E11-D11*F11),D11)*G11)</f>
        <v/>
      </c>
    </row>
    <row r="12">
      <c r="A12" s="6" t="n"/>
      <c r="B12" s="7" t="n"/>
      <c r="C12" s="7" t="n"/>
      <c r="D12" s="8" t="n"/>
      <c r="E12" s="8" t="n"/>
      <c r="F12" s="9" t="n"/>
      <c r="G12" s="10">
        <f>IF(B12="","",IFERROR(VLOOKUP(B12,Profissionais!$A$5:$C$24,2,FALSE),0))</f>
        <v/>
      </c>
      <c r="H12" s="11">
        <f>IF(B12="","",IFERROR(VLOOKUP(B12,Profissionais!$A$5:$C$24,3,FALSE),"Valor cheio"))</f>
        <v/>
      </c>
      <c r="I12" s="12">
        <f>IF(B12="","",IF(H12="Valor líquido",MAX(0,D12-E12-D12*F12),D12)*G12)</f>
        <v/>
      </c>
    </row>
    <row r="13">
      <c r="A13" s="6" t="n"/>
      <c r="B13" s="7" t="n"/>
      <c r="C13" s="7" t="n"/>
      <c r="D13" s="8" t="n"/>
      <c r="E13" s="8" t="n"/>
      <c r="F13" s="9" t="n"/>
      <c r="G13" s="10">
        <f>IF(B13="","",IFERROR(VLOOKUP(B13,Profissionais!$A$5:$C$24,2,FALSE),0))</f>
        <v/>
      </c>
      <c r="H13" s="11">
        <f>IF(B13="","",IFERROR(VLOOKUP(B13,Profissionais!$A$5:$C$24,3,FALSE),"Valor cheio"))</f>
        <v/>
      </c>
      <c r="I13" s="12">
        <f>IF(B13="","",IF(H13="Valor líquido",MAX(0,D13-E13-D13*F13),D13)*G13)</f>
        <v/>
      </c>
    </row>
    <row r="14">
      <c r="A14" s="6" t="n"/>
      <c r="B14" s="7" t="n"/>
      <c r="C14" s="7" t="n"/>
      <c r="D14" s="8" t="n"/>
      <c r="E14" s="8" t="n"/>
      <c r="F14" s="9" t="n"/>
      <c r="G14" s="10">
        <f>IF(B14="","",IFERROR(VLOOKUP(B14,Profissionais!$A$5:$C$24,2,FALSE),0))</f>
        <v/>
      </c>
      <c r="H14" s="11">
        <f>IF(B14="","",IFERROR(VLOOKUP(B14,Profissionais!$A$5:$C$24,3,FALSE),"Valor cheio"))</f>
        <v/>
      </c>
      <c r="I14" s="12">
        <f>IF(B14="","",IF(H14="Valor líquido",MAX(0,D14-E14-D14*F14),D14)*G14)</f>
        <v/>
      </c>
    </row>
    <row r="15">
      <c r="A15" s="6" t="n"/>
      <c r="B15" s="7" t="n"/>
      <c r="C15" s="7" t="n"/>
      <c r="D15" s="8" t="n"/>
      <c r="E15" s="8" t="n"/>
      <c r="F15" s="9" t="n"/>
      <c r="G15" s="10">
        <f>IF(B15="","",IFERROR(VLOOKUP(B15,Profissionais!$A$5:$C$24,2,FALSE),0))</f>
        <v/>
      </c>
      <c r="H15" s="11">
        <f>IF(B15="","",IFERROR(VLOOKUP(B15,Profissionais!$A$5:$C$24,3,FALSE),"Valor cheio"))</f>
        <v/>
      </c>
      <c r="I15" s="12">
        <f>IF(B15="","",IF(H15="Valor líquido",MAX(0,D15-E15-D15*F15),D15)*G15)</f>
        <v/>
      </c>
    </row>
    <row r="16">
      <c r="A16" s="6" t="n"/>
      <c r="B16" s="7" t="n"/>
      <c r="C16" s="7" t="n"/>
      <c r="D16" s="8" t="n"/>
      <c r="E16" s="8" t="n"/>
      <c r="F16" s="9" t="n"/>
      <c r="G16" s="10">
        <f>IF(B16="","",IFERROR(VLOOKUP(B16,Profissionais!$A$5:$C$24,2,FALSE),0))</f>
        <v/>
      </c>
      <c r="H16" s="11">
        <f>IF(B16="","",IFERROR(VLOOKUP(B16,Profissionais!$A$5:$C$24,3,FALSE),"Valor cheio"))</f>
        <v/>
      </c>
      <c r="I16" s="12">
        <f>IF(B16="","",IF(H16="Valor líquido",MAX(0,D16-E16-D16*F16),D16)*G16)</f>
        <v/>
      </c>
    </row>
    <row r="17">
      <c r="A17" s="6" t="n"/>
      <c r="B17" s="7" t="n"/>
      <c r="C17" s="7" t="n"/>
      <c r="D17" s="8" t="n"/>
      <c r="E17" s="8" t="n"/>
      <c r="F17" s="9" t="n"/>
      <c r="G17" s="10">
        <f>IF(B17="","",IFERROR(VLOOKUP(B17,Profissionais!$A$5:$C$24,2,FALSE),0))</f>
        <v/>
      </c>
      <c r="H17" s="11">
        <f>IF(B17="","",IFERROR(VLOOKUP(B17,Profissionais!$A$5:$C$24,3,FALSE),"Valor cheio"))</f>
        <v/>
      </c>
      <c r="I17" s="12">
        <f>IF(B17="","",IF(H17="Valor líquido",MAX(0,D17-E17-D17*F17),D17)*G17)</f>
        <v/>
      </c>
    </row>
    <row r="18">
      <c r="A18" s="6" t="n"/>
      <c r="B18" s="7" t="n"/>
      <c r="C18" s="7" t="n"/>
      <c r="D18" s="8" t="n"/>
      <c r="E18" s="8" t="n"/>
      <c r="F18" s="9" t="n"/>
      <c r="G18" s="10">
        <f>IF(B18="","",IFERROR(VLOOKUP(B18,Profissionais!$A$5:$C$24,2,FALSE),0))</f>
        <v/>
      </c>
      <c r="H18" s="11">
        <f>IF(B18="","",IFERROR(VLOOKUP(B18,Profissionais!$A$5:$C$24,3,FALSE),"Valor cheio"))</f>
        <v/>
      </c>
      <c r="I18" s="12">
        <f>IF(B18="","",IF(H18="Valor líquido",MAX(0,D18-E18-D18*F18),D18)*G18)</f>
        <v/>
      </c>
    </row>
    <row r="19">
      <c r="A19" s="6" t="n"/>
      <c r="B19" s="7" t="n"/>
      <c r="C19" s="7" t="n"/>
      <c r="D19" s="8" t="n"/>
      <c r="E19" s="8" t="n"/>
      <c r="F19" s="9" t="n"/>
      <c r="G19" s="10">
        <f>IF(B19="","",IFERROR(VLOOKUP(B19,Profissionais!$A$5:$C$24,2,FALSE),0))</f>
        <v/>
      </c>
      <c r="H19" s="11">
        <f>IF(B19="","",IFERROR(VLOOKUP(B19,Profissionais!$A$5:$C$24,3,FALSE),"Valor cheio"))</f>
        <v/>
      </c>
      <c r="I19" s="12">
        <f>IF(B19="","",IF(H19="Valor líquido",MAX(0,D19-E19-D19*F19),D19)*G19)</f>
        <v/>
      </c>
    </row>
    <row r="20">
      <c r="A20" s="6" t="n"/>
      <c r="B20" s="7" t="n"/>
      <c r="C20" s="7" t="n"/>
      <c r="D20" s="8" t="n"/>
      <c r="E20" s="8" t="n"/>
      <c r="F20" s="9" t="n"/>
      <c r="G20" s="10">
        <f>IF(B20="","",IFERROR(VLOOKUP(B20,Profissionais!$A$5:$C$24,2,FALSE),0))</f>
        <v/>
      </c>
      <c r="H20" s="11">
        <f>IF(B20="","",IFERROR(VLOOKUP(B20,Profissionais!$A$5:$C$24,3,FALSE),"Valor cheio"))</f>
        <v/>
      </c>
      <c r="I20" s="12">
        <f>IF(B20="","",IF(H20="Valor líquido",MAX(0,D20-E20-D20*F20),D20)*G20)</f>
        <v/>
      </c>
    </row>
    <row r="21">
      <c r="A21" s="6" t="n"/>
      <c r="B21" s="7" t="n"/>
      <c r="C21" s="7" t="n"/>
      <c r="D21" s="8" t="n"/>
      <c r="E21" s="8" t="n"/>
      <c r="F21" s="9" t="n"/>
      <c r="G21" s="10">
        <f>IF(B21="","",IFERROR(VLOOKUP(B21,Profissionais!$A$5:$C$24,2,FALSE),0))</f>
        <v/>
      </c>
      <c r="H21" s="11">
        <f>IF(B21="","",IFERROR(VLOOKUP(B21,Profissionais!$A$5:$C$24,3,FALSE),"Valor cheio"))</f>
        <v/>
      </c>
      <c r="I21" s="12">
        <f>IF(B21="","",IF(H21="Valor líquido",MAX(0,D21-E21-D21*F21),D21)*G21)</f>
        <v/>
      </c>
    </row>
    <row r="22">
      <c r="A22" s="6" t="n"/>
      <c r="B22" s="7" t="n"/>
      <c r="C22" s="7" t="n"/>
      <c r="D22" s="8" t="n"/>
      <c r="E22" s="8" t="n"/>
      <c r="F22" s="9" t="n"/>
      <c r="G22" s="10">
        <f>IF(B22="","",IFERROR(VLOOKUP(B22,Profissionais!$A$5:$C$24,2,FALSE),0))</f>
        <v/>
      </c>
      <c r="H22" s="11">
        <f>IF(B22="","",IFERROR(VLOOKUP(B22,Profissionais!$A$5:$C$24,3,FALSE),"Valor cheio"))</f>
        <v/>
      </c>
      <c r="I22" s="12">
        <f>IF(B22="","",IF(H22="Valor líquido",MAX(0,D22-E22-D22*F22),D22)*G22)</f>
        <v/>
      </c>
    </row>
    <row r="23">
      <c r="A23" s="6" t="n"/>
      <c r="B23" s="7" t="n"/>
      <c r="C23" s="7" t="n"/>
      <c r="D23" s="8" t="n"/>
      <c r="E23" s="8" t="n"/>
      <c r="F23" s="9" t="n"/>
      <c r="G23" s="10">
        <f>IF(B23="","",IFERROR(VLOOKUP(B23,Profissionais!$A$5:$C$24,2,FALSE),0))</f>
        <v/>
      </c>
      <c r="H23" s="11">
        <f>IF(B23="","",IFERROR(VLOOKUP(B23,Profissionais!$A$5:$C$24,3,FALSE),"Valor cheio"))</f>
        <v/>
      </c>
      <c r="I23" s="12">
        <f>IF(B23="","",IF(H23="Valor líquido",MAX(0,D23-E23-D23*F23),D23)*G23)</f>
        <v/>
      </c>
    </row>
    <row r="24">
      <c r="A24" s="6" t="n"/>
      <c r="B24" s="7" t="n"/>
      <c r="C24" s="7" t="n"/>
      <c r="D24" s="8" t="n"/>
      <c r="E24" s="8" t="n"/>
      <c r="F24" s="9" t="n"/>
      <c r="G24" s="10">
        <f>IF(B24="","",IFERROR(VLOOKUP(B24,Profissionais!$A$5:$C$24,2,FALSE),0))</f>
        <v/>
      </c>
      <c r="H24" s="11">
        <f>IF(B24="","",IFERROR(VLOOKUP(B24,Profissionais!$A$5:$C$24,3,FALSE),"Valor cheio"))</f>
        <v/>
      </c>
      <c r="I24" s="12">
        <f>IF(B24="","",IF(H24="Valor líquido",MAX(0,D24-E24-D24*F24),D24)*G24)</f>
        <v/>
      </c>
    </row>
    <row r="25">
      <c r="A25" s="6" t="n"/>
      <c r="B25" s="7" t="n"/>
      <c r="C25" s="7" t="n"/>
      <c r="D25" s="8" t="n"/>
      <c r="E25" s="8" t="n"/>
      <c r="F25" s="9" t="n"/>
      <c r="G25" s="10">
        <f>IF(B25="","",IFERROR(VLOOKUP(B25,Profissionais!$A$5:$C$24,2,FALSE),0))</f>
        <v/>
      </c>
      <c r="H25" s="11">
        <f>IF(B25="","",IFERROR(VLOOKUP(B25,Profissionais!$A$5:$C$24,3,FALSE),"Valor cheio"))</f>
        <v/>
      </c>
      <c r="I25" s="12">
        <f>IF(B25="","",IF(H25="Valor líquido",MAX(0,D25-E25-D25*F25),D25)*G25)</f>
        <v/>
      </c>
    </row>
    <row r="26">
      <c r="A26" s="6" t="n"/>
      <c r="B26" s="7" t="n"/>
      <c r="C26" s="7" t="n"/>
      <c r="D26" s="8" t="n"/>
      <c r="E26" s="8" t="n"/>
      <c r="F26" s="9" t="n"/>
      <c r="G26" s="10">
        <f>IF(B26="","",IFERROR(VLOOKUP(B26,Profissionais!$A$5:$C$24,2,FALSE),0))</f>
        <v/>
      </c>
      <c r="H26" s="11">
        <f>IF(B26="","",IFERROR(VLOOKUP(B26,Profissionais!$A$5:$C$24,3,FALSE),"Valor cheio"))</f>
        <v/>
      </c>
      <c r="I26" s="12">
        <f>IF(B26="","",IF(H26="Valor líquido",MAX(0,D26-E26-D26*F26),D26)*G26)</f>
        <v/>
      </c>
    </row>
    <row r="27">
      <c r="A27" s="6" t="n"/>
      <c r="B27" s="7" t="n"/>
      <c r="C27" s="7" t="n"/>
      <c r="D27" s="8" t="n"/>
      <c r="E27" s="8" t="n"/>
      <c r="F27" s="9" t="n"/>
      <c r="G27" s="10">
        <f>IF(B27="","",IFERROR(VLOOKUP(B27,Profissionais!$A$5:$C$24,2,FALSE),0))</f>
        <v/>
      </c>
      <c r="H27" s="11">
        <f>IF(B27="","",IFERROR(VLOOKUP(B27,Profissionais!$A$5:$C$24,3,FALSE),"Valor cheio"))</f>
        <v/>
      </c>
      <c r="I27" s="12">
        <f>IF(B27="","",IF(H27="Valor líquido",MAX(0,D27-E27-D27*F27),D27)*G27)</f>
        <v/>
      </c>
    </row>
    <row r="28">
      <c r="A28" s="6" t="n"/>
      <c r="B28" s="7" t="n"/>
      <c r="C28" s="7" t="n"/>
      <c r="D28" s="8" t="n"/>
      <c r="E28" s="8" t="n"/>
      <c r="F28" s="9" t="n"/>
      <c r="G28" s="10">
        <f>IF(B28="","",IFERROR(VLOOKUP(B28,Profissionais!$A$5:$C$24,2,FALSE),0))</f>
        <v/>
      </c>
      <c r="H28" s="11">
        <f>IF(B28="","",IFERROR(VLOOKUP(B28,Profissionais!$A$5:$C$24,3,FALSE),"Valor cheio"))</f>
        <v/>
      </c>
      <c r="I28" s="12">
        <f>IF(B28="","",IF(H28="Valor líquido",MAX(0,D28-E28-D28*F28),D28)*G28)</f>
        <v/>
      </c>
    </row>
    <row r="29">
      <c r="A29" s="6" t="n"/>
      <c r="B29" s="7" t="n"/>
      <c r="C29" s="7" t="n"/>
      <c r="D29" s="8" t="n"/>
      <c r="E29" s="8" t="n"/>
      <c r="F29" s="9" t="n"/>
      <c r="G29" s="10">
        <f>IF(B29="","",IFERROR(VLOOKUP(B29,Profissionais!$A$5:$C$24,2,FALSE),0))</f>
        <v/>
      </c>
      <c r="H29" s="11">
        <f>IF(B29="","",IFERROR(VLOOKUP(B29,Profissionais!$A$5:$C$24,3,FALSE),"Valor cheio"))</f>
        <v/>
      </c>
      <c r="I29" s="12">
        <f>IF(B29="","",IF(H29="Valor líquido",MAX(0,D29-E29-D29*F29),D29)*G29)</f>
        <v/>
      </c>
    </row>
    <row r="30">
      <c r="A30" s="6" t="n"/>
      <c r="B30" s="7" t="n"/>
      <c r="C30" s="7" t="n"/>
      <c r="D30" s="8" t="n"/>
      <c r="E30" s="8" t="n"/>
      <c r="F30" s="9" t="n"/>
      <c r="G30" s="10">
        <f>IF(B30="","",IFERROR(VLOOKUP(B30,Profissionais!$A$5:$C$24,2,FALSE),0))</f>
        <v/>
      </c>
      <c r="H30" s="11">
        <f>IF(B30="","",IFERROR(VLOOKUP(B30,Profissionais!$A$5:$C$24,3,FALSE),"Valor cheio"))</f>
        <v/>
      </c>
      <c r="I30" s="12">
        <f>IF(B30="","",IF(H30="Valor líquido",MAX(0,D30-E30-D30*F30),D30)*G30)</f>
        <v/>
      </c>
    </row>
    <row r="31">
      <c r="A31" s="6" t="n"/>
      <c r="B31" s="7" t="n"/>
      <c r="C31" s="7" t="n"/>
      <c r="D31" s="8" t="n"/>
      <c r="E31" s="8" t="n"/>
      <c r="F31" s="9" t="n"/>
      <c r="G31" s="10">
        <f>IF(B31="","",IFERROR(VLOOKUP(B31,Profissionais!$A$5:$C$24,2,FALSE),0))</f>
        <v/>
      </c>
      <c r="H31" s="11">
        <f>IF(B31="","",IFERROR(VLOOKUP(B31,Profissionais!$A$5:$C$24,3,FALSE),"Valor cheio"))</f>
        <v/>
      </c>
      <c r="I31" s="12">
        <f>IF(B31="","",IF(H31="Valor líquido",MAX(0,D31-E31-D31*F31),D31)*G31)</f>
        <v/>
      </c>
    </row>
    <row r="32">
      <c r="A32" s="6" t="n"/>
      <c r="B32" s="7" t="n"/>
      <c r="C32" s="7" t="n"/>
      <c r="D32" s="8" t="n"/>
      <c r="E32" s="8" t="n"/>
      <c r="F32" s="9" t="n"/>
      <c r="G32" s="10">
        <f>IF(B32="","",IFERROR(VLOOKUP(B32,Profissionais!$A$5:$C$24,2,FALSE),0))</f>
        <v/>
      </c>
      <c r="H32" s="11">
        <f>IF(B32="","",IFERROR(VLOOKUP(B32,Profissionais!$A$5:$C$24,3,FALSE),"Valor cheio"))</f>
        <v/>
      </c>
      <c r="I32" s="12">
        <f>IF(B32="","",IF(H32="Valor líquido",MAX(0,D32-E32-D32*F32),D32)*G32)</f>
        <v/>
      </c>
    </row>
    <row r="33">
      <c r="A33" s="6" t="n"/>
      <c r="B33" s="7" t="n"/>
      <c r="C33" s="7" t="n"/>
      <c r="D33" s="8" t="n"/>
      <c r="E33" s="8" t="n"/>
      <c r="F33" s="9" t="n"/>
      <c r="G33" s="10">
        <f>IF(B33="","",IFERROR(VLOOKUP(B33,Profissionais!$A$5:$C$24,2,FALSE),0))</f>
        <v/>
      </c>
      <c r="H33" s="11">
        <f>IF(B33="","",IFERROR(VLOOKUP(B33,Profissionais!$A$5:$C$24,3,FALSE),"Valor cheio"))</f>
        <v/>
      </c>
      <c r="I33" s="12">
        <f>IF(B33="","",IF(H33="Valor líquido",MAX(0,D33-E33-D33*F33),D33)*G33)</f>
        <v/>
      </c>
    </row>
    <row r="34">
      <c r="A34" s="6" t="n"/>
      <c r="B34" s="7" t="n"/>
      <c r="C34" s="7" t="n"/>
      <c r="D34" s="8" t="n"/>
      <c r="E34" s="8" t="n"/>
      <c r="F34" s="9" t="n"/>
      <c r="G34" s="10">
        <f>IF(B34="","",IFERROR(VLOOKUP(B34,Profissionais!$A$5:$C$24,2,FALSE),0))</f>
        <v/>
      </c>
      <c r="H34" s="11">
        <f>IF(B34="","",IFERROR(VLOOKUP(B34,Profissionais!$A$5:$C$24,3,FALSE),"Valor cheio"))</f>
        <v/>
      </c>
      <c r="I34" s="12">
        <f>IF(B34="","",IF(H34="Valor líquido",MAX(0,D34-E34-D34*F34),D34)*G34)</f>
        <v/>
      </c>
    </row>
    <row r="35">
      <c r="A35" s="6" t="n"/>
      <c r="B35" s="7" t="n"/>
      <c r="C35" s="7" t="n"/>
      <c r="D35" s="8" t="n"/>
      <c r="E35" s="8" t="n"/>
      <c r="F35" s="9" t="n"/>
      <c r="G35" s="10">
        <f>IF(B35="","",IFERROR(VLOOKUP(B35,Profissionais!$A$5:$C$24,2,FALSE),0))</f>
        <v/>
      </c>
      <c r="H35" s="11">
        <f>IF(B35="","",IFERROR(VLOOKUP(B35,Profissionais!$A$5:$C$24,3,FALSE),"Valor cheio"))</f>
        <v/>
      </c>
      <c r="I35" s="12">
        <f>IF(B35="","",IF(H35="Valor líquido",MAX(0,D35-E35-D35*F35),D35)*G35)</f>
        <v/>
      </c>
    </row>
    <row r="36">
      <c r="A36" s="6" t="n"/>
      <c r="B36" s="7" t="n"/>
      <c r="C36" s="7" t="n"/>
      <c r="D36" s="8" t="n"/>
      <c r="E36" s="8" t="n"/>
      <c r="F36" s="9" t="n"/>
      <c r="G36" s="10">
        <f>IF(B36="","",IFERROR(VLOOKUP(B36,Profissionais!$A$5:$C$24,2,FALSE),0))</f>
        <v/>
      </c>
      <c r="H36" s="11">
        <f>IF(B36="","",IFERROR(VLOOKUP(B36,Profissionais!$A$5:$C$24,3,FALSE),"Valor cheio"))</f>
        <v/>
      </c>
      <c r="I36" s="12">
        <f>IF(B36="","",IF(H36="Valor líquido",MAX(0,D36-E36-D36*F36),D36)*G36)</f>
        <v/>
      </c>
    </row>
    <row r="37">
      <c r="A37" s="6" t="n"/>
      <c r="B37" s="7" t="n"/>
      <c r="C37" s="7" t="n"/>
      <c r="D37" s="8" t="n"/>
      <c r="E37" s="8" t="n"/>
      <c r="F37" s="9" t="n"/>
      <c r="G37" s="10">
        <f>IF(B37="","",IFERROR(VLOOKUP(B37,Profissionais!$A$5:$C$24,2,FALSE),0))</f>
        <v/>
      </c>
      <c r="H37" s="11">
        <f>IF(B37="","",IFERROR(VLOOKUP(B37,Profissionais!$A$5:$C$24,3,FALSE),"Valor cheio"))</f>
        <v/>
      </c>
      <c r="I37" s="12">
        <f>IF(B37="","",IF(H37="Valor líquido",MAX(0,D37-E37-D37*F37),D37)*G37)</f>
        <v/>
      </c>
    </row>
    <row r="38">
      <c r="A38" s="6" t="n"/>
      <c r="B38" s="7" t="n"/>
      <c r="C38" s="7" t="n"/>
      <c r="D38" s="8" t="n"/>
      <c r="E38" s="8" t="n"/>
      <c r="F38" s="9" t="n"/>
      <c r="G38" s="10">
        <f>IF(B38="","",IFERROR(VLOOKUP(B38,Profissionais!$A$5:$C$24,2,FALSE),0))</f>
        <v/>
      </c>
      <c r="H38" s="11">
        <f>IF(B38="","",IFERROR(VLOOKUP(B38,Profissionais!$A$5:$C$24,3,FALSE),"Valor cheio"))</f>
        <v/>
      </c>
      <c r="I38" s="12">
        <f>IF(B38="","",IF(H38="Valor líquido",MAX(0,D38-E38-D38*F38),D38)*G38)</f>
        <v/>
      </c>
    </row>
    <row r="39">
      <c r="A39" s="6" t="n"/>
      <c r="B39" s="7" t="n"/>
      <c r="C39" s="7" t="n"/>
      <c r="D39" s="8" t="n"/>
      <c r="E39" s="8" t="n"/>
      <c r="F39" s="9" t="n"/>
      <c r="G39" s="10">
        <f>IF(B39="","",IFERROR(VLOOKUP(B39,Profissionais!$A$5:$C$24,2,FALSE),0))</f>
        <v/>
      </c>
      <c r="H39" s="11">
        <f>IF(B39="","",IFERROR(VLOOKUP(B39,Profissionais!$A$5:$C$24,3,FALSE),"Valor cheio"))</f>
        <v/>
      </c>
      <c r="I39" s="12">
        <f>IF(B39="","",IF(H39="Valor líquido",MAX(0,D39-E39-D39*F39),D39)*G39)</f>
        <v/>
      </c>
    </row>
    <row r="40">
      <c r="A40" s="6" t="n"/>
      <c r="B40" s="7" t="n"/>
      <c r="C40" s="7" t="n"/>
      <c r="D40" s="8" t="n"/>
      <c r="E40" s="8" t="n"/>
      <c r="F40" s="9" t="n"/>
      <c r="G40" s="10">
        <f>IF(B40="","",IFERROR(VLOOKUP(B40,Profissionais!$A$5:$C$24,2,FALSE),0))</f>
        <v/>
      </c>
      <c r="H40" s="11">
        <f>IF(B40="","",IFERROR(VLOOKUP(B40,Profissionais!$A$5:$C$24,3,FALSE),"Valor cheio"))</f>
        <v/>
      </c>
      <c r="I40" s="12">
        <f>IF(B40="","",IF(H40="Valor líquido",MAX(0,D40-E40-D40*F40),D40)*G40)</f>
        <v/>
      </c>
    </row>
    <row r="41">
      <c r="A41" s="6" t="n"/>
      <c r="B41" s="7" t="n"/>
      <c r="C41" s="7" t="n"/>
      <c r="D41" s="8" t="n"/>
      <c r="E41" s="8" t="n"/>
      <c r="F41" s="9" t="n"/>
      <c r="G41" s="10">
        <f>IF(B41="","",IFERROR(VLOOKUP(B41,Profissionais!$A$5:$C$24,2,FALSE),0))</f>
        <v/>
      </c>
      <c r="H41" s="11">
        <f>IF(B41="","",IFERROR(VLOOKUP(B41,Profissionais!$A$5:$C$24,3,FALSE),"Valor cheio"))</f>
        <v/>
      </c>
      <c r="I41" s="12">
        <f>IF(B41="","",IF(H41="Valor líquido",MAX(0,D41-E41-D41*F41),D41)*G41)</f>
        <v/>
      </c>
    </row>
    <row r="42">
      <c r="A42" s="6" t="n"/>
      <c r="B42" s="7" t="n"/>
      <c r="C42" s="7" t="n"/>
      <c r="D42" s="8" t="n"/>
      <c r="E42" s="8" t="n"/>
      <c r="F42" s="9" t="n"/>
      <c r="G42" s="10">
        <f>IF(B42="","",IFERROR(VLOOKUP(B42,Profissionais!$A$5:$C$24,2,FALSE),0))</f>
        <v/>
      </c>
      <c r="H42" s="11">
        <f>IF(B42="","",IFERROR(VLOOKUP(B42,Profissionais!$A$5:$C$24,3,FALSE),"Valor cheio"))</f>
        <v/>
      </c>
      <c r="I42" s="12">
        <f>IF(B42="","",IF(H42="Valor líquido",MAX(0,D42-E42-D42*F42),D42)*G42)</f>
        <v/>
      </c>
    </row>
    <row r="43">
      <c r="A43" s="6" t="n"/>
      <c r="B43" s="7" t="n"/>
      <c r="C43" s="7" t="n"/>
      <c r="D43" s="8" t="n"/>
      <c r="E43" s="8" t="n"/>
      <c r="F43" s="9" t="n"/>
      <c r="G43" s="10">
        <f>IF(B43="","",IFERROR(VLOOKUP(B43,Profissionais!$A$5:$C$24,2,FALSE),0))</f>
        <v/>
      </c>
      <c r="H43" s="11">
        <f>IF(B43="","",IFERROR(VLOOKUP(B43,Profissionais!$A$5:$C$24,3,FALSE),"Valor cheio"))</f>
        <v/>
      </c>
      <c r="I43" s="12">
        <f>IF(B43="","",IF(H43="Valor líquido",MAX(0,D43-E43-D43*F43),D43)*G43)</f>
        <v/>
      </c>
    </row>
    <row r="44">
      <c r="A44" s="6" t="n"/>
      <c r="B44" s="7" t="n"/>
      <c r="C44" s="7" t="n"/>
      <c r="D44" s="8" t="n"/>
      <c r="E44" s="8" t="n"/>
      <c r="F44" s="9" t="n"/>
      <c r="G44" s="10">
        <f>IF(B44="","",IFERROR(VLOOKUP(B44,Profissionais!$A$5:$C$24,2,FALSE),0))</f>
        <v/>
      </c>
      <c r="H44" s="11">
        <f>IF(B44="","",IFERROR(VLOOKUP(B44,Profissionais!$A$5:$C$24,3,FALSE),"Valor cheio"))</f>
        <v/>
      </c>
      <c r="I44" s="12">
        <f>IF(B44="","",IF(H44="Valor líquido",MAX(0,D44-E44-D44*F44),D44)*G44)</f>
        <v/>
      </c>
    </row>
    <row r="45">
      <c r="A45" s="6" t="n"/>
      <c r="B45" s="7" t="n"/>
      <c r="C45" s="7" t="n"/>
      <c r="D45" s="8" t="n"/>
      <c r="E45" s="8" t="n"/>
      <c r="F45" s="9" t="n"/>
      <c r="G45" s="10">
        <f>IF(B45="","",IFERROR(VLOOKUP(B45,Profissionais!$A$5:$C$24,2,FALSE),0))</f>
        <v/>
      </c>
      <c r="H45" s="11">
        <f>IF(B45="","",IFERROR(VLOOKUP(B45,Profissionais!$A$5:$C$24,3,FALSE),"Valor cheio"))</f>
        <v/>
      </c>
      <c r="I45" s="12">
        <f>IF(B45="","",IF(H45="Valor líquido",MAX(0,D45-E45-D45*F45),D45)*G45)</f>
        <v/>
      </c>
    </row>
    <row r="46">
      <c r="A46" s="6" t="n"/>
      <c r="B46" s="7" t="n"/>
      <c r="C46" s="7" t="n"/>
      <c r="D46" s="8" t="n"/>
      <c r="E46" s="8" t="n"/>
      <c r="F46" s="9" t="n"/>
      <c r="G46" s="10">
        <f>IF(B46="","",IFERROR(VLOOKUP(B46,Profissionais!$A$5:$C$24,2,FALSE),0))</f>
        <v/>
      </c>
      <c r="H46" s="11">
        <f>IF(B46="","",IFERROR(VLOOKUP(B46,Profissionais!$A$5:$C$24,3,FALSE),"Valor cheio"))</f>
        <v/>
      </c>
      <c r="I46" s="12">
        <f>IF(B46="","",IF(H46="Valor líquido",MAX(0,D46-E46-D46*F46),D46)*G46)</f>
        <v/>
      </c>
    </row>
    <row r="47">
      <c r="A47" s="6" t="n"/>
      <c r="B47" s="7" t="n"/>
      <c r="C47" s="7" t="n"/>
      <c r="D47" s="8" t="n"/>
      <c r="E47" s="8" t="n"/>
      <c r="F47" s="9" t="n"/>
      <c r="G47" s="10">
        <f>IF(B47="","",IFERROR(VLOOKUP(B47,Profissionais!$A$5:$C$24,2,FALSE),0))</f>
        <v/>
      </c>
      <c r="H47" s="11">
        <f>IF(B47="","",IFERROR(VLOOKUP(B47,Profissionais!$A$5:$C$24,3,FALSE),"Valor cheio"))</f>
        <v/>
      </c>
      <c r="I47" s="12">
        <f>IF(B47="","",IF(H47="Valor líquido",MAX(0,D47-E47-D47*F47),D47)*G47)</f>
        <v/>
      </c>
    </row>
    <row r="48">
      <c r="A48" s="6" t="n"/>
      <c r="B48" s="7" t="n"/>
      <c r="C48" s="7" t="n"/>
      <c r="D48" s="8" t="n"/>
      <c r="E48" s="8" t="n"/>
      <c r="F48" s="9" t="n"/>
      <c r="G48" s="10">
        <f>IF(B48="","",IFERROR(VLOOKUP(B48,Profissionais!$A$5:$C$24,2,FALSE),0))</f>
        <v/>
      </c>
      <c r="H48" s="11">
        <f>IF(B48="","",IFERROR(VLOOKUP(B48,Profissionais!$A$5:$C$24,3,FALSE),"Valor cheio"))</f>
        <v/>
      </c>
      <c r="I48" s="12">
        <f>IF(B48="","",IF(H48="Valor líquido",MAX(0,D48-E48-D48*F48),D48)*G48)</f>
        <v/>
      </c>
    </row>
    <row r="49">
      <c r="A49" s="6" t="n"/>
      <c r="B49" s="7" t="n"/>
      <c r="C49" s="7" t="n"/>
      <c r="D49" s="8" t="n"/>
      <c r="E49" s="8" t="n"/>
      <c r="F49" s="9" t="n"/>
      <c r="G49" s="10">
        <f>IF(B49="","",IFERROR(VLOOKUP(B49,Profissionais!$A$5:$C$24,2,FALSE),0))</f>
        <v/>
      </c>
      <c r="H49" s="11">
        <f>IF(B49="","",IFERROR(VLOOKUP(B49,Profissionais!$A$5:$C$24,3,FALSE),"Valor cheio"))</f>
        <v/>
      </c>
      <c r="I49" s="12">
        <f>IF(B49="","",IF(H49="Valor líquido",MAX(0,D49-E49-D49*F49),D49)*G49)</f>
        <v/>
      </c>
    </row>
    <row r="50">
      <c r="A50" s="6" t="n"/>
      <c r="B50" s="7" t="n"/>
      <c r="C50" s="7" t="n"/>
      <c r="D50" s="8" t="n"/>
      <c r="E50" s="8" t="n"/>
      <c r="F50" s="9" t="n"/>
      <c r="G50" s="10">
        <f>IF(B50="","",IFERROR(VLOOKUP(B50,Profissionais!$A$5:$C$24,2,FALSE),0))</f>
        <v/>
      </c>
      <c r="H50" s="11">
        <f>IF(B50="","",IFERROR(VLOOKUP(B50,Profissionais!$A$5:$C$24,3,FALSE),"Valor cheio"))</f>
        <v/>
      </c>
      <c r="I50" s="12">
        <f>IF(B50="","",IF(H50="Valor líquido",MAX(0,D50-E50-D50*F50),D50)*G50)</f>
        <v/>
      </c>
    </row>
    <row r="51">
      <c r="A51" s="6" t="n"/>
      <c r="B51" s="7" t="n"/>
      <c r="C51" s="7" t="n"/>
      <c r="D51" s="8" t="n"/>
      <c r="E51" s="8" t="n"/>
      <c r="F51" s="9" t="n"/>
      <c r="G51" s="10">
        <f>IF(B51="","",IFERROR(VLOOKUP(B51,Profissionais!$A$5:$C$24,2,FALSE),0))</f>
        <v/>
      </c>
      <c r="H51" s="11">
        <f>IF(B51="","",IFERROR(VLOOKUP(B51,Profissionais!$A$5:$C$24,3,FALSE),"Valor cheio"))</f>
        <v/>
      </c>
      <c r="I51" s="12">
        <f>IF(B51="","",IF(H51="Valor líquido",MAX(0,D51-E51-D51*F51),D51)*G51)</f>
        <v/>
      </c>
    </row>
    <row r="52">
      <c r="A52" s="6" t="n"/>
      <c r="B52" s="7" t="n"/>
      <c r="C52" s="7" t="n"/>
      <c r="D52" s="8" t="n"/>
      <c r="E52" s="8" t="n"/>
      <c r="F52" s="9" t="n"/>
      <c r="G52" s="10">
        <f>IF(B52="","",IFERROR(VLOOKUP(B52,Profissionais!$A$5:$C$24,2,FALSE),0))</f>
        <v/>
      </c>
      <c r="H52" s="11">
        <f>IF(B52="","",IFERROR(VLOOKUP(B52,Profissionais!$A$5:$C$24,3,FALSE),"Valor cheio"))</f>
        <v/>
      </c>
      <c r="I52" s="12">
        <f>IF(B52="","",IF(H52="Valor líquido",MAX(0,D52-E52-D52*F52),D52)*G52)</f>
        <v/>
      </c>
    </row>
    <row r="53">
      <c r="A53" s="6" t="n"/>
      <c r="B53" s="7" t="n"/>
      <c r="C53" s="7" t="n"/>
      <c r="D53" s="8" t="n"/>
      <c r="E53" s="8" t="n"/>
      <c r="F53" s="9" t="n"/>
      <c r="G53" s="10">
        <f>IF(B53="","",IFERROR(VLOOKUP(B53,Profissionais!$A$5:$C$24,2,FALSE),0))</f>
        <v/>
      </c>
      <c r="H53" s="11">
        <f>IF(B53="","",IFERROR(VLOOKUP(B53,Profissionais!$A$5:$C$24,3,FALSE),"Valor cheio"))</f>
        <v/>
      </c>
      <c r="I53" s="12">
        <f>IF(B53="","",IF(H53="Valor líquido",MAX(0,D53-E53-D53*F53),D53)*G53)</f>
        <v/>
      </c>
    </row>
    <row r="54">
      <c r="A54" s="6" t="n"/>
      <c r="B54" s="7" t="n"/>
      <c r="C54" s="7" t="n"/>
      <c r="D54" s="8" t="n"/>
      <c r="E54" s="8" t="n"/>
      <c r="F54" s="9" t="n"/>
      <c r="G54" s="10">
        <f>IF(B54="","",IFERROR(VLOOKUP(B54,Profissionais!$A$5:$C$24,2,FALSE),0))</f>
        <v/>
      </c>
      <c r="H54" s="11">
        <f>IF(B54="","",IFERROR(VLOOKUP(B54,Profissionais!$A$5:$C$24,3,FALSE),"Valor cheio"))</f>
        <v/>
      </c>
      <c r="I54" s="12">
        <f>IF(B54="","",IF(H54="Valor líquido",MAX(0,D54-E54-D54*F54),D54)*G54)</f>
        <v/>
      </c>
    </row>
    <row r="55">
      <c r="A55" s="6" t="n"/>
      <c r="B55" s="7" t="n"/>
      <c r="C55" s="7" t="n"/>
      <c r="D55" s="8" t="n"/>
      <c r="E55" s="8" t="n"/>
      <c r="F55" s="9" t="n"/>
      <c r="G55" s="10">
        <f>IF(B55="","",IFERROR(VLOOKUP(B55,Profissionais!$A$5:$C$24,2,FALSE),0))</f>
        <v/>
      </c>
      <c r="H55" s="11">
        <f>IF(B55="","",IFERROR(VLOOKUP(B55,Profissionais!$A$5:$C$24,3,FALSE),"Valor cheio"))</f>
        <v/>
      </c>
      <c r="I55" s="12">
        <f>IF(B55="","",IF(H55="Valor líquido",MAX(0,D55-E55-D55*F55),D55)*G55)</f>
        <v/>
      </c>
    </row>
    <row r="56">
      <c r="A56" s="6" t="n"/>
      <c r="B56" s="7" t="n"/>
      <c r="C56" s="7" t="n"/>
      <c r="D56" s="8" t="n"/>
      <c r="E56" s="8" t="n"/>
      <c r="F56" s="9" t="n"/>
      <c r="G56" s="10">
        <f>IF(B56="","",IFERROR(VLOOKUP(B56,Profissionais!$A$5:$C$24,2,FALSE),0))</f>
        <v/>
      </c>
      <c r="H56" s="11">
        <f>IF(B56="","",IFERROR(VLOOKUP(B56,Profissionais!$A$5:$C$24,3,FALSE),"Valor cheio"))</f>
        <v/>
      </c>
      <c r="I56" s="12">
        <f>IF(B56="","",IF(H56="Valor líquido",MAX(0,D56-E56-D56*F56),D56)*G56)</f>
        <v/>
      </c>
    </row>
    <row r="57">
      <c r="A57" s="6" t="n"/>
      <c r="B57" s="7" t="n"/>
      <c r="C57" s="7" t="n"/>
      <c r="D57" s="8" t="n"/>
      <c r="E57" s="8" t="n"/>
      <c r="F57" s="9" t="n"/>
      <c r="G57" s="10">
        <f>IF(B57="","",IFERROR(VLOOKUP(B57,Profissionais!$A$5:$C$24,2,FALSE),0))</f>
        <v/>
      </c>
      <c r="H57" s="11">
        <f>IF(B57="","",IFERROR(VLOOKUP(B57,Profissionais!$A$5:$C$24,3,FALSE),"Valor cheio"))</f>
        <v/>
      </c>
      <c r="I57" s="12">
        <f>IF(B57="","",IF(H57="Valor líquido",MAX(0,D57-E57-D57*F57),D57)*G57)</f>
        <v/>
      </c>
    </row>
    <row r="58">
      <c r="A58" s="6" t="n"/>
      <c r="B58" s="7" t="n"/>
      <c r="C58" s="7" t="n"/>
      <c r="D58" s="8" t="n"/>
      <c r="E58" s="8" t="n"/>
      <c r="F58" s="9" t="n"/>
      <c r="G58" s="10">
        <f>IF(B58="","",IFERROR(VLOOKUP(B58,Profissionais!$A$5:$C$24,2,FALSE),0))</f>
        <v/>
      </c>
      <c r="H58" s="11">
        <f>IF(B58="","",IFERROR(VLOOKUP(B58,Profissionais!$A$5:$C$24,3,FALSE),"Valor cheio"))</f>
        <v/>
      </c>
      <c r="I58" s="12">
        <f>IF(B58="","",IF(H58="Valor líquido",MAX(0,D58-E58-D58*F58),D58)*G58)</f>
        <v/>
      </c>
    </row>
    <row r="59">
      <c r="A59" s="6" t="n"/>
      <c r="B59" s="7" t="n"/>
      <c r="C59" s="7" t="n"/>
      <c r="D59" s="8" t="n"/>
      <c r="E59" s="8" t="n"/>
      <c r="F59" s="9" t="n"/>
      <c r="G59" s="10">
        <f>IF(B59="","",IFERROR(VLOOKUP(B59,Profissionais!$A$5:$C$24,2,FALSE),0))</f>
        <v/>
      </c>
      <c r="H59" s="11">
        <f>IF(B59="","",IFERROR(VLOOKUP(B59,Profissionais!$A$5:$C$24,3,FALSE),"Valor cheio"))</f>
        <v/>
      </c>
      <c r="I59" s="12">
        <f>IF(B59="","",IF(H59="Valor líquido",MAX(0,D59-E59-D59*F59),D59)*G59)</f>
        <v/>
      </c>
    </row>
    <row r="60">
      <c r="A60" s="6" t="n"/>
      <c r="B60" s="7" t="n"/>
      <c r="C60" s="7" t="n"/>
      <c r="D60" s="8" t="n"/>
      <c r="E60" s="8" t="n"/>
      <c r="F60" s="9" t="n"/>
      <c r="G60" s="10">
        <f>IF(B60="","",IFERROR(VLOOKUP(B60,Profissionais!$A$5:$C$24,2,FALSE),0))</f>
        <v/>
      </c>
      <c r="H60" s="11">
        <f>IF(B60="","",IFERROR(VLOOKUP(B60,Profissionais!$A$5:$C$24,3,FALSE),"Valor cheio"))</f>
        <v/>
      </c>
      <c r="I60" s="12">
        <f>IF(B60="","",IF(H60="Valor líquido",MAX(0,D60-E60-D60*F60),D60)*G60)</f>
        <v/>
      </c>
    </row>
    <row r="61">
      <c r="A61" s="6" t="n"/>
      <c r="B61" s="7" t="n"/>
      <c r="C61" s="7" t="n"/>
      <c r="D61" s="8" t="n"/>
      <c r="E61" s="8" t="n"/>
      <c r="F61" s="9" t="n"/>
      <c r="G61" s="10">
        <f>IF(B61="","",IFERROR(VLOOKUP(B61,Profissionais!$A$5:$C$24,2,FALSE),0))</f>
        <v/>
      </c>
      <c r="H61" s="11">
        <f>IF(B61="","",IFERROR(VLOOKUP(B61,Profissionais!$A$5:$C$24,3,FALSE),"Valor cheio"))</f>
        <v/>
      </c>
      <c r="I61" s="12">
        <f>IF(B61="","",IF(H61="Valor líquido",MAX(0,D61-E61-D61*F61),D61)*G61)</f>
        <v/>
      </c>
    </row>
    <row r="62">
      <c r="A62" s="6" t="n"/>
      <c r="B62" s="7" t="n"/>
      <c r="C62" s="7" t="n"/>
      <c r="D62" s="8" t="n"/>
      <c r="E62" s="8" t="n"/>
      <c r="F62" s="9" t="n"/>
      <c r="G62" s="10">
        <f>IF(B62="","",IFERROR(VLOOKUP(B62,Profissionais!$A$5:$C$24,2,FALSE),0))</f>
        <v/>
      </c>
      <c r="H62" s="11">
        <f>IF(B62="","",IFERROR(VLOOKUP(B62,Profissionais!$A$5:$C$24,3,FALSE),"Valor cheio"))</f>
        <v/>
      </c>
      <c r="I62" s="12">
        <f>IF(B62="","",IF(H62="Valor líquido",MAX(0,D62-E62-D62*F62),D62)*G62)</f>
        <v/>
      </c>
    </row>
    <row r="63">
      <c r="A63" s="6" t="n"/>
      <c r="B63" s="7" t="n"/>
      <c r="C63" s="7" t="n"/>
      <c r="D63" s="8" t="n"/>
      <c r="E63" s="8" t="n"/>
      <c r="F63" s="9" t="n"/>
      <c r="G63" s="10">
        <f>IF(B63="","",IFERROR(VLOOKUP(B63,Profissionais!$A$5:$C$24,2,FALSE),0))</f>
        <v/>
      </c>
      <c r="H63" s="11">
        <f>IF(B63="","",IFERROR(VLOOKUP(B63,Profissionais!$A$5:$C$24,3,FALSE),"Valor cheio"))</f>
        <v/>
      </c>
      <c r="I63" s="12">
        <f>IF(B63="","",IF(H63="Valor líquido",MAX(0,D63-E63-D63*F63),D63)*G63)</f>
        <v/>
      </c>
    </row>
    <row r="64">
      <c r="A64" s="6" t="n"/>
      <c r="B64" s="7" t="n"/>
      <c r="C64" s="7" t="n"/>
      <c r="D64" s="8" t="n"/>
      <c r="E64" s="8" t="n"/>
      <c r="F64" s="9" t="n"/>
      <c r="G64" s="10">
        <f>IF(B64="","",IFERROR(VLOOKUP(B64,Profissionais!$A$5:$C$24,2,FALSE),0))</f>
        <v/>
      </c>
      <c r="H64" s="11">
        <f>IF(B64="","",IFERROR(VLOOKUP(B64,Profissionais!$A$5:$C$24,3,FALSE),"Valor cheio"))</f>
        <v/>
      </c>
      <c r="I64" s="12">
        <f>IF(B64="","",IF(H64="Valor líquido",MAX(0,D64-E64-D64*F64),D64)*G64)</f>
        <v/>
      </c>
    </row>
    <row r="65">
      <c r="A65" s="6" t="n"/>
      <c r="B65" s="7" t="n"/>
      <c r="C65" s="7" t="n"/>
      <c r="D65" s="8" t="n"/>
      <c r="E65" s="8" t="n"/>
      <c r="F65" s="9" t="n"/>
      <c r="G65" s="10">
        <f>IF(B65="","",IFERROR(VLOOKUP(B65,Profissionais!$A$5:$C$24,2,FALSE),0))</f>
        <v/>
      </c>
      <c r="H65" s="11">
        <f>IF(B65="","",IFERROR(VLOOKUP(B65,Profissionais!$A$5:$C$24,3,FALSE),"Valor cheio"))</f>
        <v/>
      </c>
      <c r="I65" s="12">
        <f>IF(B65="","",IF(H65="Valor líquido",MAX(0,D65-E65-D65*F65),D65)*G65)</f>
        <v/>
      </c>
    </row>
    <row r="66">
      <c r="A66" s="6" t="n"/>
      <c r="B66" s="7" t="n"/>
      <c r="C66" s="7" t="n"/>
      <c r="D66" s="8" t="n"/>
      <c r="E66" s="8" t="n"/>
      <c r="F66" s="9" t="n"/>
      <c r="G66" s="10">
        <f>IF(B66="","",IFERROR(VLOOKUP(B66,Profissionais!$A$5:$C$24,2,FALSE),0))</f>
        <v/>
      </c>
      <c r="H66" s="11">
        <f>IF(B66="","",IFERROR(VLOOKUP(B66,Profissionais!$A$5:$C$24,3,FALSE),"Valor cheio"))</f>
        <v/>
      </c>
      <c r="I66" s="12">
        <f>IF(B66="","",IF(H66="Valor líquido",MAX(0,D66-E66-D66*F66),D66)*G66)</f>
        <v/>
      </c>
    </row>
    <row r="67">
      <c r="A67" s="6" t="n"/>
      <c r="B67" s="7" t="n"/>
      <c r="C67" s="7" t="n"/>
      <c r="D67" s="8" t="n"/>
      <c r="E67" s="8" t="n"/>
      <c r="F67" s="9" t="n"/>
      <c r="G67" s="10">
        <f>IF(B67="","",IFERROR(VLOOKUP(B67,Profissionais!$A$5:$C$24,2,FALSE),0))</f>
        <v/>
      </c>
      <c r="H67" s="11">
        <f>IF(B67="","",IFERROR(VLOOKUP(B67,Profissionais!$A$5:$C$24,3,FALSE),"Valor cheio"))</f>
        <v/>
      </c>
      <c r="I67" s="12">
        <f>IF(B67="","",IF(H67="Valor líquido",MAX(0,D67-E67-D67*F67),D67)*G67)</f>
        <v/>
      </c>
    </row>
    <row r="68">
      <c r="A68" s="6" t="n"/>
      <c r="B68" s="7" t="n"/>
      <c r="C68" s="7" t="n"/>
      <c r="D68" s="8" t="n"/>
      <c r="E68" s="8" t="n"/>
      <c r="F68" s="9" t="n"/>
      <c r="G68" s="10">
        <f>IF(B68="","",IFERROR(VLOOKUP(B68,Profissionais!$A$5:$C$24,2,FALSE),0))</f>
        <v/>
      </c>
      <c r="H68" s="11">
        <f>IF(B68="","",IFERROR(VLOOKUP(B68,Profissionais!$A$5:$C$24,3,FALSE),"Valor cheio"))</f>
        <v/>
      </c>
      <c r="I68" s="12">
        <f>IF(B68="","",IF(H68="Valor líquido",MAX(0,D68-E68-D68*F68),D68)*G68)</f>
        <v/>
      </c>
    </row>
    <row r="69">
      <c r="A69" s="6" t="n"/>
      <c r="B69" s="7" t="n"/>
      <c r="C69" s="7" t="n"/>
      <c r="D69" s="8" t="n"/>
      <c r="E69" s="8" t="n"/>
      <c r="F69" s="9" t="n"/>
      <c r="G69" s="10">
        <f>IF(B69="","",IFERROR(VLOOKUP(B69,Profissionais!$A$5:$C$24,2,FALSE),0))</f>
        <v/>
      </c>
      <c r="H69" s="11">
        <f>IF(B69="","",IFERROR(VLOOKUP(B69,Profissionais!$A$5:$C$24,3,FALSE),"Valor cheio"))</f>
        <v/>
      </c>
      <c r="I69" s="12">
        <f>IF(B69="","",IF(H69="Valor líquido",MAX(0,D69-E69-D69*F69),D69)*G69)</f>
        <v/>
      </c>
    </row>
    <row r="70">
      <c r="A70" s="6" t="n"/>
      <c r="B70" s="7" t="n"/>
      <c r="C70" s="7" t="n"/>
      <c r="D70" s="8" t="n"/>
      <c r="E70" s="8" t="n"/>
      <c r="F70" s="9" t="n"/>
      <c r="G70" s="10">
        <f>IF(B70="","",IFERROR(VLOOKUP(B70,Profissionais!$A$5:$C$24,2,FALSE),0))</f>
        <v/>
      </c>
      <c r="H70" s="11">
        <f>IF(B70="","",IFERROR(VLOOKUP(B70,Profissionais!$A$5:$C$24,3,FALSE),"Valor cheio"))</f>
        <v/>
      </c>
      <c r="I70" s="12">
        <f>IF(B70="","",IF(H70="Valor líquido",MAX(0,D70-E70-D70*F70),D70)*G70)</f>
        <v/>
      </c>
    </row>
    <row r="71">
      <c r="A71" s="6" t="n"/>
      <c r="B71" s="7" t="n"/>
      <c r="C71" s="7" t="n"/>
      <c r="D71" s="8" t="n"/>
      <c r="E71" s="8" t="n"/>
      <c r="F71" s="9" t="n"/>
      <c r="G71" s="10">
        <f>IF(B71="","",IFERROR(VLOOKUP(B71,Profissionais!$A$5:$C$24,2,FALSE),0))</f>
        <v/>
      </c>
      <c r="H71" s="11">
        <f>IF(B71="","",IFERROR(VLOOKUP(B71,Profissionais!$A$5:$C$24,3,FALSE),"Valor cheio"))</f>
        <v/>
      </c>
      <c r="I71" s="12">
        <f>IF(B71="","",IF(H71="Valor líquido",MAX(0,D71-E71-D71*F71),D71)*G71)</f>
        <v/>
      </c>
    </row>
    <row r="72">
      <c r="A72" s="6" t="n"/>
      <c r="B72" s="7" t="n"/>
      <c r="C72" s="7" t="n"/>
      <c r="D72" s="8" t="n"/>
      <c r="E72" s="8" t="n"/>
      <c r="F72" s="9" t="n"/>
      <c r="G72" s="10">
        <f>IF(B72="","",IFERROR(VLOOKUP(B72,Profissionais!$A$5:$C$24,2,FALSE),0))</f>
        <v/>
      </c>
      <c r="H72" s="11">
        <f>IF(B72="","",IFERROR(VLOOKUP(B72,Profissionais!$A$5:$C$24,3,FALSE),"Valor cheio"))</f>
        <v/>
      </c>
      <c r="I72" s="12">
        <f>IF(B72="","",IF(H72="Valor líquido",MAX(0,D72-E72-D72*F72),D72)*G72)</f>
        <v/>
      </c>
    </row>
    <row r="73">
      <c r="A73" s="6" t="n"/>
      <c r="B73" s="7" t="n"/>
      <c r="C73" s="7" t="n"/>
      <c r="D73" s="8" t="n"/>
      <c r="E73" s="8" t="n"/>
      <c r="F73" s="9" t="n"/>
      <c r="G73" s="10">
        <f>IF(B73="","",IFERROR(VLOOKUP(B73,Profissionais!$A$5:$C$24,2,FALSE),0))</f>
        <v/>
      </c>
      <c r="H73" s="11">
        <f>IF(B73="","",IFERROR(VLOOKUP(B73,Profissionais!$A$5:$C$24,3,FALSE),"Valor cheio"))</f>
        <v/>
      </c>
      <c r="I73" s="12">
        <f>IF(B73="","",IF(H73="Valor líquido",MAX(0,D73-E73-D73*F73),D73)*G73)</f>
        <v/>
      </c>
    </row>
    <row r="74">
      <c r="A74" s="6" t="n"/>
      <c r="B74" s="7" t="n"/>
      <c r="C74" s="7" t="n"/>
      <c r="D74" s="8" t="n"/>
      <c r="E74" s="8" t="n"/>
      <c r="F74" s="9" t="n"/>
      <c r="G74" s="10">
        <f>IF(B74="","",IFERROR(VLOOKUP(B74,Profissionais!$A$5:$C$24,2,FALSE),0))</f>
        <v/>
      </c>
      <c r="H74" s="11">
        <f>IF(B74="","",IFERROR(VLOOKUP(B74,Profissionais!$A$5:$C$24,3,FALSE),"Valor cheio"))</f>
        <v/>
      </c>
      <c r="I74" s="12">
        <f>IF(B74="","",IF(H74="Valor líquido",MAX(0,D74-E74-D74*F74),D74)*G74)</f>
        <v/>
      </c>
    </row>
    <row r="75">
      <c r="A75" s="6" t="n"/>
      <c r="B75" s="7" t="n"/>
      <c r="C75" s="7" t="n"/>
      <c r="D75" s="8" t="n"/>
      <c r="E75" s="8" t="n"/>
      <c r="F75" s="9" t="n"/>
      <c r="G75" s="10">
        <f>IF(B75="","",IFERROR(VLOOKUP(B75,Profissionais!$A$5:$C$24,2,FALSE),0))</f>
        <v/>
      </c>
      <c r="H75" s="11">
        <f>IF(B75="","",IFERROR(VLOOKUP(B75,Profissionais!$A$5:$C$24,3,FALSE),"Valor cheio"))</f>
        <v/>
      </c>
      <c r="I75" s="12">
        <f>IF(B75="","",IF(H75="Valor líquido",MAX(0,D75-E75-D75*F75),D75)*G75)</f>
        <v/>
      </c>
    </row>
    <row r="76">
      <c r="A76" s="6" t="n"/>
      <c r="B76" s="7" t="n"/>
      <c r="C76" s="7" t="n"/>
      <c r="D76" s="8" t="n"/>
      <c r="E76" s="8" t="n"/>
      <c r="F76" s="9" t="n"/>
      <c r="G76" s="10">
        <f>IF(B76="","",IFERROR(VLOOKUP(B76,Profissionais!$A$5:$C$24,2,FALSE),0))</f>
        <v/>
      </c>
      <c r="H76" s="11">
        <f>IF(B76="","",IFERROR(VLOOKUP(B76,Profissionais!$A$5:$C$24,3,FALSE),"Valor cheio"))</f>
        <v/>
      </c>
      <c r="I76" s="12">
        <f>IF(B76="","",IF(H76="Valor líquido",MAX(0,D76-E76-D76*F76),D76)*G76)</f>
        <v/>
      </c>
    </row>
    <row r="77">
      <c r="A77" s="6" t="n"/>
      <c r="B77" s="7" t="n"/>
      <c r="C77" s="7" t="n"/>
      <c r="D77" s="8" t="n"/>
      <c r="E77" s="8" t="n"/>
      <c r="F77" s="9" t="n"/>
      <c r="G77" s="10">
        <f>IF(B77="","",IFERROR(VLOOKUP(B77,Profissionais!$A$5:$C$24,2,FALSE),0))</f>
        <v/>
      </c>
      <c r="H77" s="11">
        <f>IF(B77="","",IFERROR(VLOOKUP(B77,Profissionais!$A$5:$C$24,3,FALSE),"Valor cheio"))</f>
        <v/>
      </c>
      <c r="I77" s="12">
        <f>IF(B77="","",IF(H77="Valor líquido",MAX(0,D77-E77-D77*F77),D77)*G77)</f>
        <v/>
      </c>
    </row>
    <row r="78">
      <c r="A78" s="6" t="n"/>
      <c r="B78" s="7" t="n"/>
      <c r="C78" s="7" t="n"/>
      <c r="D78" s="8" t="n"/>
      <c r="E78" s="8" t="n"/>
      <c r="F78" s="9" t="n"/>
      <c r="G78" s="10">
        <f>IF(B78="","",IFERROR(VLOOKUP(B78,Profissionais!$A$5:$C$24,2,FALSE),0))</f>
        <v/>
      </c>
      <c r="H78" s="11">
        <f>IF(B78="","",IFERROR(VLOOKUP(B78,Profissionais!$A$5:$C$24,3,FALSE),"Valor cheio"))</f>
        <v/>
      </c>
      <c r="I78" s="12">
        <f>IF(B78="","",IF(H78="Valor líquido",MAX(0,D78-E78-D78*F78),D78)*G78)</f>
        <v/>
      </c>
    </row>
    <row r="79">
      <c r="A79" s="6" t="n"/>
      <c r="B79" s="7" t="n"/>
      <c r="C79" s="7" t="n"/>
      <c r="D79" s="8" t="n"/>
      <c r="E79" s="8" t="n"/>
      <c r="F79" s="9" t="n"/>
      <c r="G79" s="10">
        <f>IF(B79="","",IFERROR(VLOOKUP(B79,Profissionais!$A$5:$C$24,2,FALSE),0))</f>
        <v/>
      </c>
      <c r="H79" s="11">
        <f>IF(B79="","",IFERROR(VLOOKUP(B79,Profissionais!$A$5:$C$24,3,FALSE),"Valor cheio"))</f>
        <v/>
      </c>
      <c r="I79" s="12">
        <f>IF(B79="","",IF(H79="Valor líquido",MAX(0,D79-E79-D79*F79),D79)*G79)</f>
        <v/>
      </c>
    </row>
    <row r="80">
      <c r="A80" s="6" t="n"/>
      <c r="B80" s="7" t="n"/>
      <c r="C80" s="7" t="n"/>
      <c r="D80" s="8" t="n"/>
      <c r="E80" s="8" t="n"/>
      <c r="F80" s="9" t="n"/>
      <c r="G80" s="10">
        <f>IF(B80="","",IFERROR(VLOOKUP(B80,Profissionais!$A$5:$C$24,2,FALSE),0))</f>
        <v/>
      </c>
      <c r="H80" s="11">
        <f>IF(B80="","",IFERROR(VLOOKUP(B80,Profissionais!$A$5:$C$24,3,FALSE),"Valor cheio"))</f>
        <v/>
      </c>
      <c r="I80" s="12">
        <f>IF(B80="","",IF(H80="Valor líquido",MAX(0,D80-E80-D80*F80),D80)*G80)</f>
        <v/>
      </c>
    </row>
    <row r="81">
      <c r="A81" s="6" t="n"/>
      <c r="B81" s="7" t="n"/>
      <c r="C81" s="7" t="n"/>
      <c r="D81" s="8" t="n"/>
      <c r="E81" s="8" t="n"/>
      <c r="F81" s="9" t="n"/>
      <c r="G81" s="10">
        <f>IF(B81="","",IFERROR(VLOOKUP(B81,Profissionais!$A$5:$C$24,2,FALSE),0))</f>
        <v/>
      </c>
      <c r="H81" s="11">
        <f>IF(B81="","",IFERROR(VLOOKUP(B81,Profissionais!$A$5:$C$24,3,FALSE),"Valor cheio"))</f>
        <v/>
      </c>
      <c r="I81" s="12">
        <f>IF(B81="","",IF(H81="Valor líquido",MAX(0,D81-E81-D81*F81),D81)*G81)</f>
        <v/>
      </c>
    </row>
    <row r="82">
      <c r="A82" s="6" t="n"/>
      <c r="B82" s="7" t="n"/>
      <c r="C82" s="7" t="n"/>
      <c r="D82" s="8" t="n"/>
      <c r="E82" s="8" t="n"/>
      <c r="F82" s="9" t="n"/>
      <c r="G82" s="10">
        <f>IF(B82="","",IFERROR(VLOOKUP(B82,Profissionais!$A$5:$C$24,2,FALSE),0))</f>
        <v/>
      </c>
      <c r="H82" s="11">
        <f>IF(B82="","",IFERROR(VLOOKUP(B82,Profissionais!$A$5:$C$24,3,FALSE),"Valor cheio"))</f>
        <v/>
      </c>
      <c r="I82" s="12">
        <f>IF(B82="","",IF(H82="Valor líquido",MAX(0,D82-E82-D82*F82),D82)*G82)</f>
        <v/>
      </c>
    </row>
    <row r="83">
      <c r="A83" s="6" t="n"/>
      <c r="B83" s="7" t="n"/>
      <c r="C83" s="7" t="n"/>
      <c r="D83" s="8" t="n"/>
      <c r="E83" s="8" t="n"/>
      <c r="F83" s="9" t="n"/>
      <c r="G83" s="10">
        <f>IF(B83="","",IFERROR(VLOOKUP(B83,Profissionais!$A$5:$C$24,2,FALSE),0))</f>
        <v/>
      </c>
      <c r="H83" s="11">
        <f>IF(B83="","",IFERROR(VLOOKUP(B83,Profissionais!$A$5:$C$24,3,FALSE),"Valor cheio"))</f>
        <v/>
      </c>
      <c r="I83" s="12">
        <f>IF(B83="","",IF(H83="Valor líquido",MAX(0,D83-E83-D83*F83),D83)*G83)</f>
        <v/>
      </c>
    </row>
    <row r="84">
      <c r="A84" s="6" t="n"/>
      <c r="B84" s="7" t="n"/>
      <c r="C84" s="7" t="n"/>
      <c r="D84" s="8" t="n"/>
      <c r="E84" s="8" t="n"/>
      <c r="F84" s="9" t="n"/>
      <c r="G84" s="10">
        <f>IF(B84="","",IFERROR(VLOOKUP(B84,Profissionais!$A$5:$C$24,2,FALSE),0))</f>
        <v/>
      </c>
      <c r="H84" s="11">
        <f>IF(B84="","",IFERROR(VLOOKUP(B84,Profissionais!$A$5:$C$24,3,FALSE),"Valor cheio"))</f>
        <v/>
      </c>
      <c r="I84" s="12">
        <f>IF(B84="","",IF(H84="Valor líquido",MAX(0,D84-E84-D84*F84),D84)*G84)</f>
        <v/>
      </c>
    </row>
    <row r="85">
      <c r="A85" s="6" t="n"/>
      <c r="B85" s="7" t="n"/>
      <c r="C85" s="7" t="n"/>
      <c r="D85" s="8" t="n"/>
      <c r="E85" s="8" t="n"/>
      <c r="F85" s="9" t="n"/>
      <c r="G85" s="10">
        <f>IF(B85="","",IFERROR(VLOOKUP(B85,Profissionais!$A$5:$C$24,2,FALSE),0))</f>
        <v/>
      </c>
      <c r="H85" s="11">
        <f>IF(B85="","",IFERROR(VLOOKUP(B85,Profissionais!$A$5:$C$24,3,FALSE),"Valor cheio"))</f>
        <v/>
      </c>
      <c r="I85" s="12">
        <f>IF(B85="","",IF(H85="Valor líquido",MAX(0,D85-E85-D85*F85),D85)*G85)</f>
        <v/>
      </c>
    </row>
    <row r="86">
      <c r="A86" s="6" t="n"/>
      <c r="B86" s="7" t="n"/>
      <c r="C86" s="7" t="n"/>
      <c r="D86" s="8" t="n"/>
      <c r="E86" s="8" t="n"/>
      <c r="F86" s="9" t="n"/>
      <c r="G86" s="10">
        <f>IF(B86="","",IFERROR(VLOOKUP(B86,Profissionais!$A$5:$C$24,2,FALSE),0))</f>
        <v/>
      </c>
      <c r="H86" s="11">
        <f>IF(B86="","",IFERROR(VLOOKUP(B86,Profissionais!$A$5:$C$24,3,FALSE),"Valor cheio"))</f>
        <v/>
      </c>
      <c r="I86" s="12">
        <f>IF(B86="","",IF(H86="Valor líquido",MAX(0,D86-E86-D86*F86),D86)*G86)</f>
        <v/>
      </c>
    </row>
    <row r="87">
      <c r="A87" s="6" t="n"/>
      <c r="B87" s="7" t="n"/>
      <c r="C87" s="7" t="n"/>
      <c r="D87" s="8" t="n"/>
      <c r="E87" s="8" t="n"/>
      <c r="F87" s="9" t="n"/>
      <c r="G87" s="10">
        <f>IF(B87="","",IFERROR(VLOOKUP(B87,Profissionais!$A$5:$C$24,2,FALSE),0))</f>
        <v/>
      </c>
      <c r="H87" s="11">
        <f>IF(B87="","",IFERROR(VLOOKUP(B87,Profissionais!$A$5:$C$24,3,FALSE),"Valor cheio"))</f>
        <v/>
      </c>
      <c r="I87" s="12">
        <f>IF(B87="","",IF(H87="Valor líquido",MAX(0,D87-E87-D87*F87),D87)*G87)</f>
        <v/>
      </c>
    </row>
    <row r="88">
      <c r="A88" s="6" t="n"/>
      <c r="B88" s="7" t="n"/>
      <c r="C88" s="7" t="n"/>
      <c r="D88" s="8" t="n"/>
      <c r="E88" s="8" t="n"/>
      <c r="F88" s="9" t="n"/>
      <c r="G88" s="10">
        <f>IF(B88="","",IFERROR(VLOOKUP(B88,Profissionais!$A$5:$C$24,2,FALSE),0))</f>
        <v/>
      </c>
      <c r="H88" s="11">
        <f>IF(B88="","",IFERROR(VLOOKUP(B88,Profissionais!$A$5:$C$24,3,FALSE),"Valor cheio"))</f>
        <v/>
      </c>
      <c r="I88" s="12">
        <f>IF(B88="","",IF(H88="Valor líquido",MAX(0,D88-E88-D88*F88),D88)*G88)</f>
        <v/>
      </c>
    </row>
    <row r="89">
      <c r="A89" s="6" t="n"/>
      <c r="B89" s="7" t="n"/>
      <c r="C89" s="7" t="n"/>
      <c r="D89" s="8" t="n"/>
      <c r="E89" s="8" t="n"/>
      <c r="F89" s="9" t="n"/>
      <c r="G89" s="10">
        <f>IF(B89="","",IFERROR(VLOOKUP(B89,Profissionais!$A$5:$C$24,2,FALSE),0))</f>
        <v/>
      </c>
      <c r="H89" s="11">
        <f>IF(B89="","",IFERROR(VLOOKUP(B89,Profissionais!$A$5:$C$24,3,FALSE),"Valor cheio"))</f>
        <v/>
      </c>
      <c r="I89" s="12">
        <f>IF(B89="","",IF(H89="Valor líquido",MAX(0,D89-E89-D89*F89),D89)*G89)</f>
        <v/>
      </c>
    </row>
    <row r="90">
      <c r="A90" s="6" t="n"/>
      <c r="B90" s="7" t="n"/>
      <c r="C90" s="7" t="n"/>
      <c r="D90" s="8" t="n"/>
      <c r="E90" s="8" t="n"/>
      <c r="F90" s="9" t="n"/>
      <c r="G90" s="10">
        <f>IF(B90="","",IFERROR(VLOOKUP(B90,Profissionais!$A$5:$C$24,2,FALSE),0))</f>
        <v/>
      </c>
      <c r="H90" s="11">
        <f>IF(B90="","",IFERROR(VLOOKUP(B90,Profissionais!$A$5:$C$24,3,FALSE),"Valor cheio"))</f>
        <v/>
      </c>
      <c r="I90" s="12">
        <f>IF(B90="","",IF(H90="Valor líquido",MAX(0,D90-E90-D90*F90),D90)*G90)</f>
        <v/>
      </c>
    </row>
    <row r="91">
      <c r="A91" s="6" t="n"/>
      <c r="B91" s="7" t="n"/>
      <c r="C91" s="7" t="n"/>
      <c r="D91" s="8" t="n"/>
      <c r="E91" s="8" t="n"/>
      <c r="F91" s="9" t="n"/>
      <c r="G91" s="10">
        <f>IF(B91="","",IFERROR(VLOOKUP(B91,Profissionais!$A$5:$C$24,2,FALSE),0))</f>
        <v/>
      </c>
      <c r="H91" s="11">
        <f>IF(B91="","",IFERROR(VLOOKUP(B91,Profissionais!$A$5:$C$24,3,FALSE),"Valor cheio"))</f>
        <v/>
      </c>
      <c r="I91" s="12">
        <f>IF(B91="","",IF(H91="Valor líquido",MAX(0,D91-E91-D91*F91),D91)*G91)</f>
        <v/>
      </c>
    </row>
    <row r="92">
      <c r="A92" s="6" t="n"/>
      <c r="B92" s="7" t="n"/>
      <c r="C92" s="7" t="n"/>
      <c r="D92" s="8" t="n"/>
      <c r="E92" s="8" t="n"/>
      <c r="F92" s="9" t="n"/>
      <c r="G92" s="10">
        <f>IF(B92="","",IFERROR(VLOOKUP(B92,Profissionais!$A$5:$C$24,2,FALSE),0))</f>
        <v/>
      </c>
      <c r="H92" s="11">
        <f>IF(B92="","",IFERROR(VLOOKUP(B92,Profissionais!$A$5:$C$24,3,FALSE),"Valor cheio"))</f>
        <v/>
      </c>
      <c r="I92" s="12">
        <f>IF(B92="","",IF(H92="Valor líquido",MAX(0,D92-E92-D92*F92),D92)*G92)</f>
        <v/>
      </c>
    </row>
    <row r="93">
      <c r="A93" s="6" t="n"/>
      <c r="B93" s="7" t="n"/>
      <c r="C93" s="7" t="n"/>
      <c r="D93" s="8" t="n"/>
      <c r="E93" s="8" t="n"/>
      <c r="F93" s="9" t="n"/>
      <c r="G93" s="10">
        <f>IF(B93="","",IFERROR(VLOOKUP(B93,Profissionais!$A$5:$C$24,2,FALSE),0))</f>
        <v/>
      </c>
      <c r="H93" s="11">
        <f>IF(B93="","",IFERROR(VLOOKUP(B93,Profissionais!$A$5:$C$24,3,FALSE),"Valor cheio"))</f>
        <v/>
      </c>
      <c r="I93" s="12">
        <f>IF(B93="","",IF(H93="Valor líquido",MAX(0,D93-E93-D93*F93),D93)*G93)</f>
        <v/>
      </c>
    </row>
    <row r="94">
      <c r="A94" s="6" t="n"/>
      <c r="B94" s="7" t="n"/>
      <c r="C94" s="7" t="n"/>
      <c r="D94" s="8" t="n"/>
      <c r="E94" s="8" t="n"/>
      <c r="F94" s="9" t="n"/>
      <c r="G94" s="10">
        <f>IF(B94="","",IFERROR(VLOOKUP(B94,Profissionais!$A$5:$C$24,2,FALSE),0))</f>
        <v/>
      </c>
      <c r="H94" s="11">
        <f>IF(B94="","",IFERROR(VLOOKUP(B94,Profissionais!$A$5:$C$24,3,FALSE),"Valor cheio"))</f>
        <v/>
      </c>
      <c r="I94" s="12">
        <f>IF(B94="","",IF(H94="Valor líquido",MAX(0,D94-E94-D94*F94),D94)*G94)</f>
        <v/>
      </c>
    </row>
    <row r="95">
      <c r="A95" s="6" t="n"/>
      <c r="B95" s="7" t="n"/>
      <c r="C95" s="7" t="n"/>
      <c r="D95" s="8" t="n"/>
      <c r="E95" s="8" t="n"/>
      <c r="F95" s="9" t="n"/>
      <c r="G95" s="10">
        <f>IF(B95="","",IFERROR(VLOOKUP(B95,Profissionais!$A$5:$C$24,2,FALSE),0))</f>
        <v/>
      </c>
      <c r="H95" s="11">
        <f>IF(B95="","",IFERROR(VLOOKUP(B95,Profissionais!$A$5:$C$24,3,FALSE),"Valor cheio"))</f>
        <v/>
      </c>
      <c r="I95" s="12">
        <f>IF(B95="","",IF(H95="Valor líquido",MAX(0,D95-E95-D95*F95),D95)*G95)</f>
        <v/>
      </c>
    </row>
    <row r="96">
      <c r="A96" s="6" t="n"/>
      <c r="B96" s="7" t="n"/>
      <c r="C96" s="7" t="n"/>
      <c r="D96" s="8" t="n"/>
      <c r="E96" s="8" t="n"/>
      <c r="F96" s="9" t="n"/>
      <c r="G96" s="10">
        <f>IF(B96="","",IFERROR(VLOOKUP(B96,Profissionais!$A$5:$C$24,2,FALSE),0))</f>
        <v/>
      </c>
      <c r="H96" s="11">
        <f>IF(B96="","",IFERROR(VLOOKUP(B96,Profissionais!$A$5:$C$24,3,FALSE),"Valor cheio"))</f>
        <v/>
      </c>
      <c r="I96" s="12">
        <f>IF(B96="","",IF(H96="Valor líquido",MAX(0,D96-E96-D96*F96),D96)*G96)</f>
        <v/>
      </c>
    </row>
    <row r="97">
      <c r="A97" s="6" t="n"/>
      <c r="B97" s="7" t="n"/>
      <c r="C97" s="7" t="n"/>
      <c r="D97" s="8" t="n"/>
      <c r="E97" s="8" t="n"/>
      <c r="F97" s="9" t="n"/>
      <c r="G97" s="10">
        <f>IF(B97="","",IFERROR(VLOOKUP(B97,Profissionais!$A$5:$C$24,2,FALSE),0))</f>
        <v/>
      </c>
      <c r="H97" s="11">
        <f>IF(B97="","",IFERROR(VLOOKUP(B97,Profissionais!$A$5:$C$24,3,FALSE),"Valor cheio"))</f>
        <v/>
      </c>
      <c r="I97" s="12">
        <f>IF(B97="","",IF(H97="Valor líquido",MAX(0,D97-E97-D97*F97),D97)*G97)</f>
        <v/>
      </c>
    </row>
    <row r="98">
      <c r="A98" s="6" t="n"/>
      <c r="B98" s="7" t="n"/>
      <c r="C98" s="7" t="n"/>
      <c r="D98" s="8" t="n"/>
      <c r="E98" s="8" t="n"/>
      <c r="F98" s="9" t="n"/>
      <c r="G98" s="10">
        <f>IF(B98="","",IFERROR(VLOOKUP(B98,Profissionais!$A$5:$C$24,2,FALSE),0))</f>
        <v/>
      </c>
      <c r="H98" s="11">
        <f>IF(B98="","",IFERROR(VLOOKUP(B98,Profissionais!$A$5:$C$24,3,FALSE),"Valor cheio"))</f>
        <v/>
      </c>
      <c r="I98" s="12">
        <f>IF(B98="","",IF(H98="Valor líquido",MAX(0,D98-E98-D98*F98),D98)*G98)</f>
        <v/>
      </c>
    </row>
    <row r="99">
      <c r="A99" s="6" t="n"/>
      <c r="B99" s="7" t="n"/>
      <c r="C99" s="7" t="n"/>
      <c r="D99" s="8" t="n"/>
      <c r="E99" s="8" t="n"/>
      <c r="F99" s="9" t="n"/>
      <c r="G99" s="10">
        <f>IF(B99="","",IFERROR(VLOOKUP(B99,Profissionais!$A$5:$C$24,2,FALSE),0))</f>
        <v/>
      </c>
      <c r="H99" s="11">
        <f>IF(B99="","",IFERROR(VLOOKUP(B99,Profissionais!$A$5:$C$24,3,FALSE),"Valor cheio"))</f>
        <v/>
      </c>
      <c r="I99" s="12">
        <f>IF(B99="","",IF(H99="Valor líquido",MAX(0,D99-E99-D99*F99),D99)*G99)</f>
        <v/>
      </c>
    </row>
    <row r="100">
      <c r="A100" s="6" t="n"/>
      <c r="B100" s="7" t="n"/>
      <c r="C100" s="7" t="n"/>
      <c r="D100" s="8" t="n"/>
      <c r="E100" s="8" t="n"/>
      <c r="F100" s="9" t="n"/>
      <c r="G100" s="10">
        <f>IF(B100="","",IFERROR(VLOOKUP(B100,Profissionais!$A$5:$C$24,2,FALSE),0))</f>
        <v/>
      </c>
      <c r="H100" s="11">
        <f>IF(B100="","",IFERROR(VLOOKUP(B100,Profissionais!$A$5:$C$24,3,FALSE),"Valor cheio"))</f>
        <v/>
      </c>
      <c r="I100" s="12">
        <f>IF(B100="","",IF(H100="Valor líquido",MAX(0,D100-E100-D100*F100),D100)*G100)</f>
        <v/>
      </c>
    </row>
    <row r="101">
      <c r="A101" s="6" t="n"/>
      <c r="B101" s="7" t="n"/>
      <c r="C101" s="7" t="n"/>
      <c r="D101" s="8" t="n"/>
      <c r="E101" s="8" t="n"/>
      <c r="F101" s="9" t="n"/>
      <c r="G101" s="10">
        <f>IF(B101="","",IFERROR(VLOOKUP(B101,Profissionais!$A$5:$C$24,2,FALSE),0))</f>
        <v/>
      </c>
      <c r="H101" s="11">
        <f>IF(B101="","",IFERROR(VLOOKUP(B101,Profissionais!$A$5:$C$24,3,FALSE),"Valor cheio"))</f>
        <v/>
      </c>
      <c r="I101" s="12">
        <f>IF(B101="","",IF(H101="Valor líquido",MAX(0,D101-E101-D101*F101),D101)*G101)</f>
        <v/>
      </c>
    </row>
    <row r="102">
      <c r="A102" s="6" t="n"/>
      <c r="B102" s="7" t="n"/>
      <c r="C102" s="7" t="n"/>
      <c r="D102" s="8" t="n"/>
      <c r="E102" s="8" t="n"/>
      <c r="F102" s="9" t="n"/>
      <c r="G102" s="10">
        <f>IF(B102="","",IFERROR(VLOOKUP(B102,Profissionais!$A$5:$C$24,2,FALSE),0))</f>
        <v/>
      </c>
      <c r="H102" s="11">
        <f>IF(B102="","",IFERROR(VLOOKUP(B102,Profissionais!$A$5:$C$24,3,FALSE),"Valor cheio"))</f>
        <v/>
      </c>
      <c r="I102" s="12">
        <f>IF(B102="","",IF(H102="Valor líquido",MAX(0,D102-E102-D102*F102),D102)*G102)</f>
        <v/>
      </c>
    </row>
    <row r="103">
      <c r="A103" s="6" t="n"/>
      <c r="B103" s="7" t="n"/>
      <c r="C103" s="7" t="n"/>
      <c r="D103" s="8" t="n"/>
      <c r="E103" s="8" t="n"/>
      <c r="F103" s="9" t="n"/>
      <c r="G103" s="10">
        <f>IF(B103="","",IFERROR(VLOOKUP(B103,Profissionais!$A$5:$C$24,2,FALSE),0))</f>
        <v/>
      </c>
      <c r="H103" s="11">
        <f>IF(B103="","",IFERROR(VLOOKUP(B103,Profissionais!$A$5:$C$24,3,FALSE),"Valor cheio"))</f>
        <v/>
      </c>
      <c r="I103" s="12">
        <f>IF(B103="","",IF(H103="Valor líquido",MAX(0,D103-E103-D103*F103),D103)*G103)</f>
        <v/>
      </c>
    </row>
    <row r="104">
      <c r="A104" s="6" t="n"/>
      <c r="B104" s="7" t="n"/>
      <c r="C104" s="7" t="n"/>
      <c r="D104" s="8" t="n"/>
      <c r="E104" s="8" t="n"/>
      <c r="F104" s="9" t="n"/>
      <c r="G104" s="10">
        <f>IF(B104="","",IFERROR(VLOOKUP(B104,Profissionais!$A$5:$C$24,2,FALSE),0))</f>
        <v/>
      </c>
      <c r="H104" s="11">
        <f>IF(B104="","",IFERROR(VLOOKUP(B104,Profissionais!$A$5:$C$24,3,FALSE),"Valor cheio"))</f>
        <v/>
      </c>
      <c r="I104" s="12">
        <f>IF(B104="","",IF(H104="Valor líquido",MAX(0,D104-E104-D104*F104),D104)*G104)</f>
        <v/>
      </c>
    </row>
    <row r="105">
      <c r="A105" s="6" t="n"/>
      <c r="B105" s="7" t="n"/>
      <c r="C105" s="7" t="n"/>
      <c r="D105" s="8" t="n"/>
      <c r="E105" s="8" t="n"/>
      <c r="F105" s="9" t="n"/>
      <c r="G105" s="10">
        <f>IF(B105="","",IFERROR(VLOOKUP(B105,Profissionais!$A$5:$C$24,2,FALSE),0))</f>
        <v/>
      </c>
      <c r="H105" s="11">
        <f>IF(B105="","",IFERROR(VLOOKUP(B105,Profissionais!$A$5:$C$24,3,FALSE),"Valor cheio"))</f>
        <v/>
      </c>
      <c r="I105" s="12">
        <f>IF(B105="","",IF(H105="Valor líquido",MAX(0,D105-E105-D105*F105),D105)*G105)</f>
        <v/>
      </c>
    </row>
    <row r="106">
      <c r="A106" s="6" t="n"/>
      <c r="B106" s="7" t="n"/>
      <c r="C106" s="7" t="n"/>
      <c r="D106" s="8" t="n"/>
      <c r="E106" s="8" t="n"/>
      <c r="F106" s="9" t="n"/>
      <c r="G106" s="10">
        <f>IF(B106="","",IFERROR(VLOOKUP(B106,Profissionais!$A$5:$C$24,2,FALSE),0))</f>
        <v/>
      </c>
      <c r="H106" s="11">
        <f>IF(B106="","",IFERROR(VLOOKUP(B106,Profissionais!$A$5:$C$24,3,FALSE),"Valor cheio"))</f>
        <v/>
      </c>
      <c r="I106" s="12">
        <f>IF(B106="","",IF(H106="Valor líquido",MAX(0,D106-E106-D106*F106),D106)*G106)</f>
        <v/>
      </c>
    </row>
    <row r="107">
      <c r="A107" s="6" t="n"/>
      <c r="B107" s="7" t="n"/>
      <c r="C107" s="7" t="n"/>
      <c r="D107" s="8" t="n"/>
      <c r="E107" s="8" t="n"/>
      <c r="F107" s="9" t="n"/>
      <c r="G107" s="10">
        <f>IF(B107="","",IFERROR(VLOOKUP(B107,Profissionais!$A$5:$C$24,2,FALSE),0))</f>
        <v/>
      </c>
      <c r="H107" s="11">
        <f>IF(B107="","",IFERROR(VLOOKUP(B107,Profissionais!$A$5:$C$24,3,FALSE),"Valor cheio"))</f>
        <v/>
      </c>
      <c r="I107" s="12">
        <f>IF(B107="","",IF(H107="Valor líquido",MAX(0,D107-E107-D107*F107),D107)*G107)</f>
        <v/>
      </c>
    </row>
    <row r="108">
      <c r="A108" s="6" t="n"/>
      <c r="B108" s="7" t="n"/>
      <c r="C108" s="7" t="n"/>
      <c r="D108" s="8" t="n"/>
      <c r="E108" s="8" t="n"/>
      <c r="F108" s="9" t="n"/>
      <c r="G108" s="10">
        <f>IF(B108="","",IFERROR(VLOOKUP(B108,Profissionais!$A$5:$C$24,2,FALSE),0))</f>
        <v/>
      </c>
      <c r="H108" s="11">
        <f>IF(B108="","",IFERROR(VLOOKUP(B108,Profissionais!$A$5:$C$24,3,FALSE),"Valor cheio"))</f>
        <v/>
      </c>
      <c r="I108" s="12">
        <f>IF(B108="","",IF(H108="Valor líquido",MAX(0,D108-E108-D108*F108),D108)*G108)</f>
        <v/>
      </c>
    </row>
    <row r="109">
      <c r="A109" s="6" t="n"/>
      <c r="B109" s="7" t="n"/>
      <c r="C109" s="7" t="n"/>
      <c r="D109" s="8" t="n"/>
      <c r="E109" s="8" t="n"/>
      <c r="F109" s="9" t="n"/>
      <c r="G109" s="10">
        <f>IF(B109="","",IFERROR(VLOOKUP(B109,Profissionais!$A$5:$C$24,2,FALSE),0))</f>
        <v/>
      </c>
      <c r="H109" s="11">
        <f>IF(B109="","",IFERROR(VLOOKUP(B109,Profissionais!$A$5:$C$24,3,FALSE),"Valor cheio"))</f>
        <v/>
      </c>
      <c r="I109" s="12">
        <f>IF(B109="","",IF(H109="Valor líquido",MAX(0,D109-E109-D109*F109),D109)*G109)</f>
        <v/>
      </c>
    </row>
    <row r="110">
      <c r="A110" s="6" t="n"/>
      <c r="B110" s="7" t="n"/>
      <c r="C110" s="7" t="n"/>
      <c r="D110" s="8" t="n"/>
      <c r="E110" s="8" t="n"/>
      <c r="F110" s="9" t="n"/>
      <c r="G110" s="10">
        <f>IF(B110="","",IFERROR(VLOOKUP(B110,Profissionais!$A$5:$C$24,2,FALSE),0))</f>
        <v/>
      </c>
      <c r="H110" s="11">
        <f>IF(B110="","",IFERROR(VLOOKUP(B110,Profissionais!$A$5:$C$24,3,FALSE),"Valor cheio"))</f>
        <v/>
      </c>
      <c r="I110" s="12">
        <f>IF(B110="","",IF(H110="Valor líquido",MAX(0,D110-E110-D110*F110),D110)*G110)</f>
        <v/>
      </c>
    </row>
    <row r="111">
      <c r="A111" s="6" t="n"/>
      <c r="B111" s="7" t="n"/>
      <c r="C111" s="7" t="n"/>
      <c r="D111" s="8" t="n"/>
      <c r="E111" s="8" t="n"/>
      <c r="F111" s="9" t="n"/>
      <c r="G111" s="10">
        <f>IF(B111="","",IFERROR(VLOOKUP(B111,Profissionais!$A$5:$C$24,2,FALSE),0))</f>
        <v/>
      </c>
      <c r="H111" s="11">
        <f>IF(B111="","",IFERROR(VLOOKUP(B111,Profissionais!$A$5:$C$24,3,FALSE),"Valor cheio"))</f>
        <v/>
      </c>
      <c r="I111" s="12">
        <f>IF(B111="","",IF(H111="Valor líquido",MAX(0,D111-E111-D111*F111),D111)*G111)</f>
        <v/>
      </c>
    </row>
    <row r="112">
      <c r="A112" s="6" t="n"/>
      <c r="B112" s="7" t="n"/>
      <c r="C112" s="7" t="n"/>
      <c r="D112" s="8" t="n"/>
      <c r="E112" s="8" t="n"/>
      <c r="F112" s="9" t="n"/>
      <c r="G112" s="10">
        <f>IF(B112="","",IFERROR(VLOOKUP(B112,Profissionais!$A$5:$C$24,2,FALSE),0))</f>
        <v/>
      </c>
      <c r="H112" s="11">
        <f>IF(B112="","",IFERROR(VLOOKUP(B112,Profissionais!$A$5:$C$24,3,FALSE),"Valor cheio"))</f>
        <v/>
      </c>
      <c r="I112" s="12">
        <f>IF(B112="","",IF(H112="Valor líquido",MAX(0,D112-E112-D112*F112),D112)*G112)</f>
        <v/>
      </c>
    </row>
    <row r="113">
      <c r="A113" s="6" t="n"/>
      <c r="B113" s="7" t="n"/>
      <c r="C113" s="7" t="n"/>
      <c r="D113" s="8" t="n"/>
      <c r="E113" s="8" t="n"/>
      <c r="F113" s="9" t="n"/>
      <c r="G113" s="10">
        <f>IF(B113="","",IFERROR(VLOOKUP(B113,Profissionais!$A$5:$C$24,2,FALSE),0))</f>
        <v/>
      </c>
      <c r="H113" s="11">
        <f>IF(B113="","",IFERROR(VLOOKUP(B113,Profissionais!$A$5:$C$24,3,FALSE),"Valor cheio"))</f>
        <v/>
      </c>
      <c r="I113" s="12">
        <f>IF(B113="","",IF(H113="Valor líquido",MAX(0,D113-E113-D113*F113),D113)*G113)</f>
        <v/>
      </c>
    </row>
    <row r="114">
      <c r="A114" s="6" t="n"/>
      <c r="B114" s="7" t="n"/>
      <c r="C114" s="7" t="n"/>
      <c r="D114" s="8" t="n"/>
      <c r="E114" s="8" t="n"/>
      <c r="F114" s="9" t="n"/>
      <c r="G114" s="10">
        <f>IF(B114="","",IFERROR(VLOOKUP(B114,Profissionais!$A$5:$C$24,2,FALSE),0))</f>
        <v/>
      </c>
      <c r="H114" s="11">
        <f>IF(B114="","",IFERROR(VLOOKUP(B114,Profissionais!$A$5:$C$24,3,FALSE),"Valor cheio"))</f>
        <v/>
      </c>
      <c r="I114" s="12">
        <f>IF(B114="","",IF(H114="Valor líquido",MAX(0,D114-E114-D114*F114),D114)*G114)</f>
        <v/>
      </c>
    </row>
    <row r="115">
      <c r="A115" s="6" t="n"/>
      <c r="B115" s="7" t="n"/>
      <c r="C115" s="7" t="n"/>
      <c r="D115" s="8" t="n"/>
      <c r="E115" s="8" t="n"/>
      <c r="F115" s="9" t="n"/>
      <c r="G115" s="10">
        <f>IF(B115="","",IFERROR(VLOOKUP(B115,Profissionais!$A$5:$C$24,2,FALSE),0))</f>
        <v/>
      </c>
      <c r="H115" s="11">
        <f>IF(B115="","",IFERROR(VLOOKUP(B115,Profissionais!$A$5:$C$24,3,FALSE),"Valor cheio"))</f>
        <v/>
      </c>
      <c r="I115" s="12">
        <f>IF(B115="","",IF(H115="Valor líquido",MAX(0,D115-E115-D115*F115),D115)*G115)</f>
        <v/>
      </c>
    </row>
    <row r="116">
      <c r="A116" s="6" t="n"/>
      <c r="B116" s="7" t="n"/>
      <c r="C116" s="7" t="n"/>
      <c r="D116" s="8" t="n"/>
      <c r="E116" s="8" t="n"/>
      <c r="F116" s="9" t="n"/>
      <c r="G116" s="10">
        <f>IF(B116="","",IFERROR(VLOOKUP(B116,Profissionais!$A$5:$C$24,2,FALSE),0))</f>
        <v/>
      </c>
      <c r="H116" s="11">
        <f>IF(B116="","",IFERROR(VLOOKUP(B116,Profissionais!$A$5:$C$24,3,FALSE),"Valor cheio"))</f>
        <v/>
      </c>
      <c r="I116" s="12">
        <f>IF(B116="","",IF(H116="Valor líquido",MAX(0,D116-E116-D116*F116),D116)*G116)</f>
        <v/>
      </c>
    </row>
    <row r="117">
      <c r="A117" s="6" t="n"/>
      <c r="B117" s="7" t="n"/>
      <c r="C117" s="7" t="n"/>
      <c r="D117" s="8" t="n"/>
      <c r="E117" s="8" t="n"/>
      <c r="F117" s="9" t="n"/>
      <c r="G117" s="10">
        <f>IF(B117="","",IFERROR(VLOOKUP(B117,Profissionais!$A$5:$C$24,2,FALSE),0))</f>
        <v/>
      </c>
      <c r="H117" s="11">
        <f>IF(B117="","",IFERROR(VLOOKUP(B117,Profissionais!$A$5:$C$24,3,FALSE),"Valor cheio"))</f>
        <v/>
      </c>
      <c r="I117" s="12">
        <f>IF(B117="","",IF(H117="Valor líquido",MAX(0,D117-E117-D117*F117),D117)*G117)</f>
        <v/>
      </c>
    </row>
    <row r="118">
      <c r="A118" s="6" t="n"/>
      <c r="B118" s="7" t="n"/>
      <c r="C118" s="7" t="n"/>
      <c r="D118" s="8" t="n"/>
      <c r="E118" s="8" t="n"/>
      <c r="F118" s="9" t="n"/>
      <c r="G118" s="10">
        <f>IF(B118="","",IFERROR(VLOOKUP(B118,Profissionais!$A$5:$C$24,2,FALSE),0))</f>
        <v/>
      </c>
      <c r="H118" s="11">
        <f>IF(B118="","",IFERROR(VLOOKUP(B118,Profissionais!$A$5:$C$24,3,FALSE),"Valor cheio"))</f>
        <v/>
      </c>
      <c r="I118" s="12">
        <f>IF(B118="","",IF(H118="Valor líquido",MAX(0,D118-E118-D118*F118),D118)*G118)</f>
        <v/>
      </c>
    </row>
    <row r="119">
      <c r="A119" s="6" t="n"/>
      <c r="B119" s="7" t="n"/>
      <c r="C119" s="7" t="n"/>
      <c r="D119" s="8" t="n"/>
      <c r="E119" s="8" t="n"/>
      <c r="F119" s="9" t="n"/>
      <c r="G119" s="10">
        <f>IF(B119="","",IFERROR(VLOOKUP(B119,Profissionais!$A$5:$C$24,2,FALSE),0))</f>
        <v/>
      </c>
      <c r="H119" s="11">
        <f>IF(B119="","",IFERROR(VLOOKUP(B119,Profissionais!$A$5:$C$24,3,FALSE),"Valor cheio"))</f>
        <v/>
      </c>
      <c r="I119" s="12">
        <f>IF(B119="","",IF(H119="Valor líquido",MAX(0,D119-E119-D119*F119),D119)*G119)</f>
        <v/>
      </c>
    </row>
    <row r="120">
      <c r="A120" s="6" t="n"/>
      <c r="B120" s="7" t="n"/>
      <c r="C120" s="7" t="n"/>
      <c r="D120" s="8" t="n"/>
      <c r="E120" s="8" t="n"/>
      <c r="F120" s="9" t="n"/>
      <c r="G120" s="10">
        <f>IF(B120="","",IFERROR(VLOOKUP(B120,Profissionais!$A$5:$C$24,2,FALSE),0))</f>
        <v/>
      </c>
      <c r="H120" s="11">
        <f>IF(B120="","",IFERROR(VLOOKUP(B120,Profissionais!$A$5:$C$24,3,FALSE),"Valor cheio"))</f>
        <v/>
      </c>
      <c r="I120" s="12">
        <f>IF(B120="","",IF(H120="Valor líquido",MAX(0,D120-E120-D120*F120),D120)*G120)</f>
        <v/>
      </c>
    </row>
    <row r="121">
      <c r="A121" s="6" t="n"/>
      <c r="B121" s="7" t="n"/>
      <c r="C121" s="7" t="n"/>
      <c r="D121" s="8" t="n"/>
      <c r="E121" s="8" t="n"/>
      <c r="F121" s="9" t="n"/>
      <c r="G121" s="10">
        <f>IF(B121="","",IFERROR(VLOOKUP(B121,Profissionais!$A$5:$C$24,2,FALSE),0))</f>
        <v/>
      </c>
      <c r="H121" s="11">
        <f>IF(B121="","",IFERROR(VLOOKUP(B121,Profissionais!$A$5:$C$24,3,FALSE),"Valor cheio"))</f>
        <v/>
      </c>
      <c r="I121" s="12">
        <f>IF(B121="","",IF(H121="Valor líquido",MAX(0,D121-E121-D121*F121),D121)*G121)</f>
        <v/>
      </c>
    </row>
    <row r="122">
      <c r="A122" s="6" t="n"/>
      <c r="B122" s="7" t="n"/>
      <c r="C122" s="7" t="n"/>
      <c r="D122" s="8" t="n"/>
      <c r="E122" s="8" t="n"/>
      <c r="F122" s="9" t="n"/>
      <c r="G122" s="10">
        <f>IF(B122="","",IFERROR(VLOOKUP(B122,Profissionais!$A$5:$C$24,2,FALSE),0))</f>
        <v/>
      </c>
      <c r="H122" s="11">
        <f>IF(B122="","",IFERROR(VLOOKUP(B122,Profissionais!$A$5:$C$24,3,FALSE),"Valor cheio"))</f>
        <v/>
      </c>
      <c r="I122" s="12">
        <f>IF(B122="","",IF(H122="Valor líquido",MAX(0,D122-E122-D122*F122),D122)*G122)</f>
        <v/>
      </c>
    </row>
    <row r="123">
      <c r="A123" s="6" t="n"/>
      <c r="B123" s="7" t="n"/>
      <c r="C123" s="7" t="n"/>
      <c r="D123" s="8" t="n"/>
      <c r="E123" s="8" t="n"/>
      <c r="F123" s="9" t="n"/>
      <c r="G123" s="10">
        <f>IF(B123="","",IFERROR(VLOOKUP(B123,Profissionais!$A$5:$C$24,2,FALSE),0))</f>
        <v/>
      </c>
      <c r="H123" s="11">
        <f>IF(B123="","",IFERROR(VLOOKUP(B123,Profissionais!$A$5:$C$24,3,FALSE),"Valor cheio"))</f>
        <v/>
      </c>
      <c r="I123" s="12">
        <f>IF(B123="","",IF(H123="Valor líquido",MAX(0,D123-E123-D123*F123),D123)*G123)</f>
        <v/>
      </c>
    </row>
    <row r="124">
      <c r="A124" s="6" t="n"/>
      <c r="B124" s="7" t="n"/>
      <c r="C124" s="7" t="n"/>
      <c r="D124" s="8" t="n"/>
      <c r="E124" s="8" t="n"/>
      <c r="F124" s="9" t="n"/>
      <c r="G124" s="10">
        <f>IF(B124="","",IFERROR(VLOOKUP(B124,Profissionais!$A$5:$C$24,2,FALSE),0))</f>
        <v/>
      </c>
      <c r="H124" s="11">
        <f>IF(B124="","",IFERROR(VLOOKUP(B124,Profissionais!$A$5:$C$24,3,FALSE),"Valor cheio"))</f>
        <v/>
      </c>
      <c r="I124" s="12">
        <f>IF(B124="","",IF(H124="Valor líquido",MAX(0,D124-E124-D124*F124),D124)*G124)</f>
        <v/>
      </c>
    </row>
    <row r="125">
      <c r="A125" s="6" t="n"/>
      <c r="B125" s="7" t="n"/>
      <c r="C125" s="7" t="n"/>
      <c r="D125" s="8" t="n"/>
      <c r="E125" s="8" t="n"/>
      <c r="F125" s="9" t="n"/>
      <c r="G125" s="10">
        <f>IF(B125="","",IFERROR(VLOOKUP(B125,Profissionais!$A$5:$C$24,2,FALSE),0))</f>
        <v/>
      </c>
      <c r="H125" s="11">
        <f>IF(B125="","",IFERROR(VLOOKUP(B125,Profissionais!$A$5:$C$24,3,FALSE),"Valor cheio"))</f>
        <v/>
      </c>
      <c r="I125" s="12">
        <f>IF(B125="","",IF(H125="Valor líquido",MAX(0,D125-E125-D125*F125),D125)*G125)</f>
        <v/>
      </c>
    </row>
    <row r="126">
      <c r="A126" s="6" t="n"/>
      <c r="B126" s="7" t="n"/>
      <c r="C126" s="7" t="n"/>
      <c r="D126" s="8" t="n"/>
      <c r="E126" s="8" t="n"/>
      <c r="F126" s="9" t="n"/>
      <c r="G126" s="10">
        <f>IF(B126="","",IFERROR(VLOOKUP(B126,Profissionais!$A$5:$C$24,2,FALSE),0))</f>
        <v/>
      </c>
      <c r="H126" s="11">
        <f>IF(B126="","",IFERROR(VLOOKUP(B126,Profissionais!$A$5:$C$24,3,FALSE),"Valor cheio"))</f>
        <v/>
      </c>
      <c r="I126" s="12">
        <f>IF(B126="","",IF(H126="Valor líquido",MAX(0,D126-E126-D126*F126),D126)*G126)</f>
        <v/>
      </c>
    </row>
    <row r="127">
      <c r="A127" s="6" t="n"/>
      <c r="B127" s="7" t="n"/>
      <c r="C127" s="7" t="n"/>
      <c r="D127" s="8" t="n"/>
      <c r="E127" s="8" t="n"/>
      <c r="F127" s="9" t="n"/>
      <c r="G127" s="10">
        <f>IF(B127="","",IFERROR(VLOOKUP(B127,Profissionais!$A$5:$C$24,2,FALSE),0))</f>
        <v/>
      </c>
      <c r="H127" s="11">
        <f>IF(B127="","",IFERROR(VLOOKUP(B127,Profissionais!$A$5:$C$24,3,FALSE),"Valor cheio"))</f>
        <v/>
      </c>
      <c r="I127" s="12">
        <f>IF(B127="","",IF(H127="Valor líquido",MAX(0,D127-E127-D127*F127),D127)*G127)</f>
        <v/>
      </c>
    </row>
    <row r="128">
      <c r="A128" s="6" t="n"/>
      <c r="B128" s="7" t="n"/>
      <c r="C128" s="7" t="n"/>
      <c r="D128" s="8" t="n"/>
      <c r="E128" s="8" t="n"/>
      <c r="F128" s="9" t="n"/>
      <c r="G128" s="10">
        <f>IF(B128="","",IFERROR(VLOOKUP(B128,Profissionais!$A$5:$C$24,2,FALSE),0))</f>
        <v/>
      </c>
      <c r="H128" s="11">
        <f>IF(B128="","",IFERROR(VLOOKUP(B128,Profissionais!$A$5:$C$24,3,FALSE),"Valor cheio"))</f>
        <v/>
      </c>
      <c r="I128" s="12">
        <f>IF(B128="","",IF(H128="Valor líquido",MAX(0,D128-E128-D128*F128),D128)*G128)</f>
        <v/>
      </c>
    </row>
    <row r="129">
      <c r="A129" s="6" t="n"/>
      <c r="B129" s="7" t="n"/>
      <c r="C129" s="7" t="n"/>
      <c r="D129" s="8" t="n"/>
      <c r="E129" s="8" t="n"/>
      <c r="F129" s="9" t="n"/>
      <c r="G129" s="10">
        <f>IF(B129="","",IFERROR(VLOOKUP(B129,Profissionais!$A$5:$C$24,2,FALSE),0))</f>
        <v/>
      </c>
      <c r="H129" s="11">
        <f>IF(B129="","",IFERROR(VLOOKUP(B129,Profissionais!$A$5:$C$24,3,FALSE),"Valor cheio"))</f>
        <v/>
      </c>
      <c r="I129" s="12">
        <f>IF(B129="","",IF(H129="Valor líquido",MAX(0,D129-E129-D129*F129),D129)*G129)</f>
        <v/>
      </c>
    </row>
    <row r="130">
      <c r="A130" s="6" t="n"/>
      <c r="B130" s="7" t="n"/>
      <c r="C130" s="7" t="n"/>
      <c r="D130" s="8" t="n"/>
      <c r="E130" s="8" t="n"/>
      <c r="F130" s="9" t="n"/>
      <c r="G130" s="10">
        <f>IF(B130="","",IFERROR(VLOOKUP(B130,Profissionais!$A$5:$C$24,2,FALSE),0))</f>
        <v/>
      </c>
      <c r="H130" s="11">
        <f>IF(B130="","",IFERROR(VLOOKUP(B130,Profissionais!$A$5:$C$24,3,FALSE),"Valor cheio"))</f>
        <v/>
      </c>
      <c r="I130" s="12">
        <f>IF(B130="","",IF(H130="Valor líquido",MAX(0,D130-E130-D130*F130),D130)*G130)</f>
        <v/>
      </c>
    </row>
    <row r="131">
      <c r="A131" s="6" t="n"/>
      <c r="B131" s="7" t="n"/>
      <c r="C131" s="7" t="n"/>
      <c r="D131" s="8" t="n"/>
      <c r="E131" s="8" t="n"/>
      <c r="F131" s="9" t="n"/>
      <c r="G131" s="10">
        <f>IF(B131="","",IFERROR(VLOOKUP(B131,Profissionais!$A$5:$C$24,2,FALSE),0))</f>
        <v/>
      </c>
      <c r="H131" s="11">
        <f>IF(B131="","",IFERROR(VLOOKUP(B131,Profissionais!$A$5:$C$24,3,FALSE),"Valor cheio"))</f>
        <v/>
      </c>
      <c r="I131" s="12">
        <f>IF(B131="","",IF(H131="Valor líquido",MAX(0,D131-E131-D131*F131),D131)*G131)</f>
        <v/>
      </c>
    </row>
    <row r="132">
      <c r="A132" s="6" t="n"/>
      <c r="B132" s="7" t="n"/>
      <c r="C132" s="7" t="n"/>
      <c r="D132" s="8" t="n"/>
      <c r="E132" s="8" t="n"/>
      <c r="F132" s="9" t="n"/>
      <c r="G132" s="10">
        <f>IF(B132="","",IFERROR(VLOOKUP(B132,Profissionais!$A$5:$C$24,2,FALSE),0))</f>
        <v/>
      </c>
      <c r="H132" s="11">
        <f>IF(B132="","",IFERROR(VLOOKUP(B132,Profissionais!$A$5:$C$24,3,FALSE),"Valor cheio"))</f>
        <v/>
      </c>
      <c r="I132" s="12">
        <f>IF(B132="","",IF(H132="Valor líquido",MAX(0,D132-E132-D132*F132),D132)*G132)</f>
        <v/>
      </c>
    </row>
    <row r="133">
      <c r="A133" s="6" t="n"/>
      <c r="B133" s="7" t="n"/>
      <c r="C133" s="7" t="n"/>
      <c r="D133" s="8" t="n"/>
      <c r="E133" s="8" t="n"/>
      <c r="F133" s="9" t="n"/>
      <c r="G133" s="10">
        <f>IF(B133="","",IFERROR(VLOOKUP(B133,Profissionais!$A$5:$C$24,2,FALSE),0))</f>
        <v/>
      </c>
      <c r="H133" s="11">
        <f>IF(B133="","",IFERROR(VLOOKUP(B133,Profissionais!$A$5:$C$24,3,FALSE),"Valor cheio"))</f>
        <v/>
      </c>
      <c r="I133" s="12">
        <f>IF(B133="","",IF(H133="Valor líquido",MAX(0,D133-E133-D133*F133),D133)*G133)</f>
        <v/>
      </c>
    </row>
    <row r="134">
      <c r="A134" s="6" t="n"/>
      <c r="B134" s="7" t="n"/>
      <c r="C134" s="7" t="n"/>
      <c r="D134" s="8" t="n"/>
      <c r="E134" s="8" t="n"/>
      <c r="F134" s="9" t="n"/>
      <c r="G134" s="10">
        <f>IF(B134="","",IFERROR(VLOOKUP(B134,Profissionais!$A$5:$C$24,2,FALSE),0))</f>
        <v/>
      </c>
      <c r="H134" s="11">
        <f>IF(B134="","",IFERROR(VLOOKUP(B134,Profissionais!$A$5:$C$24,3,FALSE),"Valor cheio"))</f>
        <v/>
      </c>
      <c r="I134" s="12">
        <f>IF(B134="","",IF(H134="Valor líquido",MAX(0,D134-E134-D134*F134),D134)*G134)</f>
        <v/>
      </c>
    </row>
    <row r="135">
      <c r="A135" s="6" t="n"/>
      <c r="B135" s="7" t="n"/>
      <c r="C135" s="7" t="n"/>
      <c r="D135" s="8" t="n"/>
      <c r="E135" s="8" t="n"/>
      <c r="F135" s="9" t="n"/>
      <c r="G135" s="10">
        <f>IF(B135="","",IFERROR(VLOOKUP(B135,Profissionais!$A$5:$C$24,2,FALSE),0))</f>
        <v/>
      </c>
      <c r="H135" s="11">
        <f>IF(B135="","",IFERROR(VLOOKUP(B135,Profissionais!$A$5:$C$24,3,FALSE),"Valor cheio"))</f>
        <v/>
      </c>
      <c r="I135" s="12">
        <f>IF(B135="","",IF(H135="Valor líquido",MAX(0,D135-E135-D135*F135),D135)*G135)</f>
        <v/>
      </c>
    </row>
    <row r="136">
      <c r="A136" s="6" t="n"/>
      <c r="B136" s="7" t="n"/>
      <c r="C136" s="7" t="n"/>
      <c r="D136" s="8" t="n"/>
      <c r="E136" s="8" t="n"/>
      <c r="F136" s="9" t="n"/>
      <c r="G136" s="10">
        <f>IF(B136="","",IFERROR(VLOOKUP(B136,Profissionais!$A$5:$C$24,2,FALSE),0))</f>
        <v/>
      </c>
      <c r="H136" s="11">
        <f>IF(B136="","",IFERROR(VLOOKUP(B136,Profissionais!$A$5:$C$24,3,FALSE),"Valor cheio"))</f>
        <v/>
      </c>
      <c r="I136" s="12">
        <f>IF(B136="","",IF(H136="Valor líquido",MAX(0,D136-E136-D136*F136),D136)*G136)</f>
        <v/>
      </c>
    </row>
    <row r="137">
      <c r="A137" s="6" t="n"/>
      <c r="B137" s="7" t="n"/>
      <c r="C137" s="7" t="n"/>
      <c r="D137" s="8" t="n"/>
      <c r="E137" s="8" t="n"/>
      <c r="F137" s="9" t="n"/>
      <c r="G137" s="10">
        <f>IF(B137="","",IFERROR(VLOOKUP(B137,Profissionais!$A$5:$C$24,2,FALSE),0))</f>
        <v/>
      </c>
      <c r="H137" s="11">
        <f>IF(B137="","",IFERROR(VLOOKUP(B137,Profissionais!$A$5:$C$24,3,FALSE),"Valor cheio"))</f>
        <v/>
      </c>
      <c r="I137" s="12">
        <f>IF(B137="","",IF(H137="Valor líquido",MAX(0,D137-E137-D137*F137),D137)*G137)</f>
        <v/>
      </c>
    </row>
    <row r="138">
      <c r="A138" s="6" t="n"/>
      <c r="B138" s="7" t="n"/>
      <c r="C138" s="7" t="n"/>
      <c r="D138" s="8" t="n"/>
      <c r="E138" s="8" t="n"/>
      <c r="F138" s="9" t="n"/>
      <c r="G138" s="10">
        <f>IF(B138="","",IFERROR(VLOOKUP(B138,Profissionais!$A$5:$C$24,2,FALSE),0))</f>
        <v/>
      </c>
      <c r="H138" s="11">
        <f>IF(B138="","",IFERROR(VLOOKUP(B138,Profissionais!$A$5:$C$24,3,FALSE),"Valor cheio"))</f>
        <v/>
      </c>
      <c r="I138" s="12">
        <f>IF(B138="","",IF(H138="Valor líquido",MAX(0,D138-E138-D138*F138),D138)*G138)</f>
        <v/>
      </c>
    </row>
    <row r="139">
      <c r="A139" s="6" t="n"/>
      <c r="B139" s="7" t="n"/>
      <c r="C139" s="7" t="n"/>
      <c r="D139" s="8" t="n"/>
      <c r="E139" s="8" t="n"/>
      <c r="F139" s="9" t="n"/>
      <c r="G139" s="10">
        <f>IF(B139="","",IFERROR(VLOOKUP(B139,Profissionais!$A$5:$C$24,2,FALSE),0))</f>
        <v/>
      </c>
      <c r="H139" s="11">
        <f>IF(B139="","",IFERROR(VLOOKUP(B139,Profissionais!$A$5:$C$24,3,FALSE),"Valor cheio"))</f>
        <v/>
      </c>
      <c r="I139" s="12">
        <f>IF(B139="","",IF(H139="Valor líquido",MAX(0,D139-E139-D139*F139),D139)*G139)</f>
        <v/>
      </c>
    </row>
    <row r="140">
      <c r="A140" s="6" t="n"/>
      <c r="B140" s="7" t="n"/>
      <c r="C140" s="7" t="n"/>
      <c r="D140" s="8" t="n"/>
      <c r="E140" s="8" t="n"/>
      <c r="F140" s="9" t="n"/>
      <c r="G140" s="10">
        <f>IF(B140="","",IFERROR(VLOOKUP(B140,Profissionais!$A$5:$C$24,2,FALSE),0))</f>
        <v/>
      </c>
      <c r="H140" s="11">
        <f>IF(B140="","",IFERROR(VLOOKUP(B140,Profissionais!$A$5:$C$24,3,FALSE),"Valor cheio"))</f>
        <v/>
      </c>
      <c r="I140" s="12">
        <f>IF(B140="","",IF(H140="Valor líquido",MAX(0,D140-E140-D140*F140),D140)*G140)</f>
        <v/>
      </c>
    </row>
    <row r="141">
      <c r="A141" s="6" t="n"/>
      <c r="B141" s="7" t="n"/>
      <c r="C141" s="7" t="n"/>
      <c r="D141" s="8" t="n"/>
      <c r="E141" s="8" t="n"/>
      <c r="F141" s="9" t="n"/>
      <c r="G141" s="10">
        <f>IF(B141="","",IFERROR(VLOOKUP(B141,Profissionais!$A$5:$C$24,2,FALSE),0))</f>
        <v/>
      </c>
      <c r="H141" s="11">
        <f>IF(B141="","",IFERROR(VLOOKUP(B141,Profissionais!$A$5:$C$24,3,FALSE),"Valor cheio"))</f>
        <v/>
      </c>
      <c r="I141" s="12">
        <f>IF(B141="","",IF(H141="Valor líquido",MAX(0,D141-E141-D141*F141),D141)*G141)</f>
        <v/>
      </c>
    </row>
    <row r="142">
      <c r="A142" s="6" t="n"/>
      <c r="B142" s="7" t="n"/>
      <c r="C142" s="7" t="n"/>
      <c r="D142" s="8" t="n"/>
      <c r="E142" s="8" t="n"/>
      <c r="F142" s="9" t="n"/>
      <c r="G142" s="10">
        <f>IF(B142="","",IFERROR(VLOOKUP(B142,Profissionais!$A$5:$C$24,2,FALSE),0))</f>
        <v/>
      </c>
      <c r="H142" s="11">
        <f>IF(B142="","",IFERROR(VLOOKUP(B142,Profissionais!$A$5:$C$24,3,FALSE),"Valor cheio"))</f>
        <v/>
      </c>
      <c r="I142" s="12">
        <f>IF(B142="","",IF(H142="Valor líquido",MAX(0,D142-E142-D142*F142),D142)*G142)</f>
        <v/>
      </c>
    </row>
    <row r="143">
      <c r="A143" s="6" t="n"/>
      <c r="B143" s="7" t="n"/>
      <c r="C143" s="7" t="n"/>
      <c r="D143" s="8" t="n"/>
      <c r="E143" s="8" t="n"/>
      <c r="F143" s="9" t="n"/>
      <c r="G143" s="10">
        <f>IF(B143="","",IFERROR(VLOOKUP(B143,Profissionais!$A$5:$C$24,2,FALSE),0))</f>
        <v/>
      </c>
      <c r="H143" s="11">
        <f>IF(B143="","",IFERROR(VLOOKUP(B143,Profissionais!$A$5:$C$24,3,FALSE),"Valor cheio"))</f>
        <v/>
      </c>
      <c r="I143" s="12">
        <f>IF(B143="","",IF(H143="Valor líquido",MAX(0,D143-E143-D143*F143),D143)*G143)</f>
        <v/>
      </c>
    </row>
    <row r="144">
      <c r="A144" s="6" t="n"/>
      <c r="B144" s="7" t="n"/>
      <c r="C144" s="7" t="n"/>
      <c r="D144" s="8" t="n"/>
      <c r="E144" s="8" t="n"/>
      <c r="F144" s="9" t="n"/>
      <c r="G144" s="10">
        <f>IF(B144="","",IFERROR(VLOOKUP(B144,Profissionais!$A$5:$C$24,2,FALSE),0))</f>
        <v/>
      </c>
      <c r="H144" s="11">
        <f>IF(B144="","",IFERROR(VLOOKUP(B144,Profissionais!$A$5:$C$24,3,FALSE),"Valor cheio"))</f>
        <v/>
      </c>
      <c r="I144" s="12">
        <f>IF(B144="","",IF(H144="Valor líquido",MAX(0,D144-E144-D144*F144),D144)*G144)</f>
        <v/>
      </c>
    </row>
    <row r="145">
      <c r="A145" s="6" t="n"/>
      <c r="B145" s="7" t="n"/>
      <c r="C145" s="7" t="n"/>
      <c r="D145" s="8" t="n"/>
      <c r="E145" s="8" t="n"/>
      <c r="F145" s="9" t="n"/>
      <c r="G145" s="10">
        <f>IF(B145="","",IFERROR(VLOOKUP(B145,Profissionais!$A$5:$C$24,2,FALSE),0))</f>
        <v/>
      </c>
      <c r="H145" s="11">
        <f>IF(B145="","",IFERROR(VLOOKUP(B145,Profissionais!$A$5:$C$24,3,FALSE),"Valor cheio"))</f>
        <v/>
      </c>
      <c r="I145" s="12">
        <f>IF(B145="","",IF(H145="Valor líquido",MAX(0,D145-E145-D145*F145),D145)*G145)</f>
        <v/>
      </c>
    </row>
    <row r="146">
      <c r="A146" s="6" t="n"/>
      <c r="B146" s="7" t="n"/>
      <c r="C146" s="7" t="n"/>
      <c r="D146" s="8" t="n"/>
      <c r="E146" s="8" t="n"/>
      <c r="F146" s="9" t="n"/>
      <c r="G146" s="10">
        <f>IF(B146="","",IFERROR(VLOOKUP(B146,Profissionais!$A$5:$C$24,2,FALSE),0))</f>
        <v/>
      </c>
      <c r="H146" s="11">
        <f>IF(B146="","",IFERROR(VLOOKUP(B146,Profissionais!$A$5:$C$24,3,FALSE),"Valor cheio"))</f>
        <v/>
      </c>
      <c r="I146" s="12">
        <f>IF(B146="","",IF(H146="Valor líquido",MAX(0,D146-E146-D146*F146),D146)*G146)</f>
        <v/>
      </c>
    </row>
    <row r="147">
      <c r="A147" s="6" t="n"/>
      <c r="B147" s="7" t="n"/>
      <c r="C147" s="7" t="n"/>
      <c r="D147" s="8" t="n"/>
      <c r="E147" s="8" t="n"/>
      <c r="F147" s="9" t="n"/>
      <c r="G147" s="10">
        <f>IF(B147="","",IFERROR(VLOOKUP(B147,Profissionais!$A$5:$C$24,2,FALSE),0))</f>
        <v/>
      </c>
      <c r="H147" s="11">
        <f>IF(B147="","",IFERROR(VLOOKUP(B147,Profissionais!$A$5:$C$24,3,FALSE),"Valor cheio"))</f>
        <v/>
      </c>
      <c r="I147" s="12">
        <f>IF(B147="","",IF(H147="Valor líquido",MAX(0,D147-E147-D147*F147),D147)*G147)</f>
        <v/>
      </c>
    </row>
    <row r="148">
      <c r="A148" s="6" t="n"/>
      <c r="B148" s="7" t="n"/>
      <c r="C148" s="7" t="n"/>
      <c r="D148" s="8" t="n"/>
      <c r="E148" s="8" t="n"/>
      <c r="F148" s="9" t="n"/>
      <c r="G148" s="10">
        <f>IF(B148="","",IFERROR(VLOOKUP(B148,Profissionais!$A$5:$C$24,2,FALSE),0))</f>
        <v/>
      </c>
      <c r="H148" s="11">
        <f>IF(B148="","",IFERROR(VLOOKUP(B148,Profissionais!$A$5:$C$24,3,FALSE),"Valor cheio"))</f>
        <v/>
      </c>
      <c r="I148" s="12">
        <f>IF(B148="","",IF(H148="Valor líquido",MAX(0,D148-E148-D148*F148),D148)*G148)</f>
        <v/>
      </c>
    </row>
    <row r="149">
      <c r="A149" s="6" t="n"/>
      <c r="B149" s="7" t="n"/>
      <c r="C149" s="7" t="n"/>
      <c r="D149" s="8" t="n"/>
      <c r="E149" s="8" t="n"/>
      <c r="F149" s="9" t="n"/>
      <c r="G149" s="10">
        <f>IF(B149="","",IFERROR(VLOOKUP(B149,Profissionais!$A$5:$C$24,2,FALSE),0))</f>
        <v/>
      </c>
      <c r="H149" s="11">
        <f>IF(B149="","",IFERROR(VLOOKUP(B149,Profissionais!$A$5:$C$24,3,FALSE),"Valor cheio"))</f>
        <v/>
      </c>
      <c r="I149" s="12">
        <f>IF(B149="","",IF(H149="Valor líquido",MAX(0,D149-E149-D149*F149),D149)*G149)</f>
        <v/>
      </c>
    </row>
    <row r="150">
      <c r="A150" s="6" t="n"/>
      <c r="B150" s="7" t="n"/>
      <c r="C150" s="7" t="n"/>
      <c r="D150" s="8" t="n"/>
      <c r="E150" s="8" t="n"/>
      <c r="F150" s="9" t="n"/>
      <c r="G150" s="10">
        <f>IF(B150="","",IFERROR(VLOOKUP(B150,Profissionais!$A$5:$C$24,2,FALSE),0))</f>
        <v/>
      </c>
      <c r="H150" s="11">
        <f>IF(B150="","",IFERROR(VLOOKUP(B150,Profissionais!$A$5:$C$24,3,FALSE),"Valor cheio"))</f>
        <v/>
      </c>
      <c r="I150" s="12">
        <f>IF(B150="","",IF(H150="Valor líquido",MAX(0,D150-E150-D150*F150),D150)*G150)</f>
        <v/>
      </c>
    </row>
    <row r="151">
      <c r="A151" s="6" t="n"/>
      <c r="B151" s="7" t="n"/>
      <c r="C151" s="7" t="n"/>
      <c r="D151" s="8" t="n"/>
      <c r="E151" s="8" t="n"/>
      <c r="F151" s="9" t="n"/>
      <c r="G151" s="10">
        <f>IF(B151="","",IFERROR(VLOOKUP(B151,Profissionais!$A$5:$C$24,2,FALSE),0))</f>
        <v/>
      </c>
      <c r="H151" s="11">
        <f>IF(B151="","",IFERROR(VLOOKUP(B151,Profissionais!$A$5:$C$24,3,FALSE),"Valor cheio"))</f>
        <v/>
      </c>
      <c r="I151" s="12">
        <f>IF(B151="","",IF(H151="Valor líquido",MAX(0,D151-E151-D151*F151),D151)*G151)</f>
        <v/>
      </c>
    </row>
    <row r="152">
      <c r="A152" s="6" t="n"/>
      <c r="B152" s="7" t="n"/>
      <c r="C152" s="7" t="n"/>
      <c r="D152" s="8" t="n"/>
      <c r="E152" s="8" t="n"/>
      <c r="F152" s="9" t="n"/>
      <c r="G152" s="10">
        <f>IF(B152="","",IFERROR(VLOOKUP(B152,Profissionais!$A$5:$C$24,2,FALSE),0))</f>
        <v/>
      </c>
      <c r="H152" s="11">
        <f>IF(B152="","",IFERROR(VLOOKUP(B152,Profissionais!$A$5:$C$24,3,FALSE),"Valor cheio"))</f>
        <v/>
      </c>
      <c r="I152" s="12">
        <f>IF(B152="","",IF(H152="Valor líquido",MAX(0,D152-E152-D152*F152),D152)*G152)</f>
        <v/>
      </c>
    </row>
    <row r="153">
      <c r="A153" s="6" t="n"/>
      <c r="B153" s="7" t="n"/>
      <c r="C153" s="7" t="n"/>
      <c r="D153" s="8" t="n"/>
      <c r="E153" s="8" t="n"/>
      <c r="F153" s="9" t="n"/>
      <c r="G153" s="10">
        <f>IF(B153="","",IFERROR(VLOOKUP(B153,Profissionais!$A$5:$C$24,2,FALSE),0))</f>
        <v/>
      </c>
      <c r="H153" s="11">
        <f>IF(B153="","",IFERROR(VLOOKUP(B153,Profissionais!$A$5:$C$24,3,FALSE),"Valor cheio"))</f>
        <v/>
      </c>
      <c r="I153" s="12">
        <f>IF(B153="","",IF(H153="Valor líquido",MAX(0,D153-E153-D153*F153),D153)*G153)</f>
        <v/>
      </c>
    </row>
    <row r="154">
      <c r="A154" s="6" t="n"/>
      <c r="B154" s="7" t="n"/>
      <c r="C154" s="7" t="n"/>
      <c r="D154" s="8" t="n"/>
      <c r="E154" s="8" t="n"/>
      <c r="F154" s="9" t="n"/>
      <c r="G154" s="10">
        <f>IF(B154="","",IFERROR(VLOOKUP(B154,Profissionais!$A$5:$C$24,2,FALSE),0))</f>
        <v/>
      </c>
      <c r="H154" s="11">
        <f>IF(B154="","",IFERROR(VLOOKUP(B154,Profissionais!$A$5:$C$24,3,FALSE),"Valor cheio"))</f>
        <v/>
      </c>
      <c r="I154" s="12">
        <f>IF(B154="","",IF(H154="Valor líquido",MAX(0,D154-E154-D154*F154),D154)*G154)</f>
        <v/>
      </c>
    </row>
    <row r="155">
      <c r="A155" s="6" t="n"/>
      <c r="B155" s="7" t="n"/>
      <c r="C155" s="7" t="n"/>
      <c r="D155" s="8" t="n"/>
      <c r="E155" s="8" t="n"/>
      <c r="F155" s="9" t="n"/>
      <c r="G155" s="10">
        <f>IF(B155="","",IFERROR(VLOOKUP(B155,Profissionais!$A$5:$C$24,2,FALSE),0))</f>
        <v/>
      </c>
      <c r="H155" s="11">
        <f>IF(B155="","",IFERROR(VLOOKUP(B155,Profissionais!$A$5:$C$24,3,FALSE),"Valor cheio"))</f>
        <v/>
      </c>
      <c r="I155" s="12">
        <f>IF(B155="","",IF(H155="Valor líquido",MAX(0,D155-E155-D155*F155),D155)*G155)</f>
        <v/>
      </c>
    </row>
    <row r="156">
      <c r="A156" s="6" t="n"/>
      <c r="B156" s="7" t="n"/>
      <c r="C156" s="7" t="n"/>
      <c r="D156" s="8" t="n"/>
      <c r="E156" s="8" t="n"/>
      <c r="F156" s="9" t="n"/>
      <c r="G156" s="10">
        <f>IF(B156="","",IFERROR(VLOOKUP(B156,Profissionais!$A$5:$C$24,2,FALSE),0))</f>
        <v/>
      </c>
      <c r="H156" s="11">
        <f>IF(B156="","",IFERROR(VLOOKUP(B156,Profissionais!$A$5:$C$24,3,FALSE),"Valor cheio"))</f>
        <v/>
      </c>
      <c r="I156" s="12">
        <f>IF(B156="","",IF(H156="Valor líquido",MAX(0,D156-E156-D156*F156),D156)*G156)</f>
        <v/>
      </c>
    </row>
    <row r="157">
      <c r="A157" s="6" t="n"/>
      <c r="B157" s="7" t="n"/>
      <c r="C157" s="7" t="n"/>
      <c r="D157" s="8" t="n"/>
      <c r="E157" s="8" t="n"/>
      <c r="F157" s="9" t="n"/>
      <c r="G157" s="10">
        <f>IF(B157="","",IFERROR(VLOOKUP(B157,Profissionais!$A$5:$C$24,2,FALSE),0))</f>
        <v/>
      </c>
      <c r="H157" s="11">
        <f>IF(B157="","",IFERROR(VLOOKUP(B157,Profissionais!$A$5:$C$24,3,FALSE),"Valor cheio"))</f>
        <v/>
      </c>
      <c r="I157" s="12">
        <f>IF(B157="","",IF(H157="Valor líquido",MAX(0,D157-E157-D157*F157),D157)*G157)</f>
        <v/>
      </c>
    </row>
    <row r="158">
      <c r="A158" s="6" t="n"/>
      <c r="B158" s="7" t="n"/>
      <c r="C158" s="7" t="n"/>
      <c r="D158" s="8" t="n"/>
      <c r="E158" s="8" t="n"/>
      <c r="F158" s="9" t="n"/>
      <c r="G158" s="10">
        <f>IF(B158="","",IFERROR(VLOOKUP(B158,Profissionais!$A$5:$C$24,2,FALSE),0))</f>
        <v/>
      </c>
      <c r="H158" s="11">
        <f>IF(B158="","",IFERROR(VLOOKUP(B158,Profissionais!$A$5:$C$24,3,FALSE),"Valor cheio"))</f>
        <v/>
      </c>
      <c r="I158" s="12">
        <f>IF(B158="","",IF(H158="Valor líquido",MAX(0,D158-E158-D158*F158),D158)*G158)</f>
        <v/>
      </c>
    </row>
    <row r="159">
      <c r="A159" s="6" t="n"/>
      <c r="B159" s="7" t="n"/>
      <c r="C159" s="7" t="n"/>
      <c r="D159" s="8" t="n"/>
      <c r="E159" s="8" t="n"/>
      <c r="F159" s="9" t="n"/>
      <c r="G159" s="10">
        <f>IF(B159="","",IFERROR(VLOOKUP(B159,Profissionais!$A$5:$C$24,2,FALSE),0))</f>
        <v/>
      </c>
      <c r="H159" s="11">
        <f>IF(B159="","",IFERROR(VLOOKUP(B159,Profissionais!$A$5:$C$24,3,FALSE),"Valor cheio"))</f>
        <v/>
      </c>
      <c r="I159" s="12">
        <f>IF(B159="","",IF(H159="Valor líquido",MAX(0,D159-E159-D159*F159),D159)*G159)</f>
        <v/>
      </c>
    </row>
    <row r="160">
      <c r="A160" s="6" t="n"/>
      <c r="B160" s="7" t="n"/>
      <c r="C160" s="7" t="n"/>
      <c r="D160" s="8" t="n"/>
      <c r="E160" s="8" t="n"/>
      <c r="F160" s="9" t="n"/>
      <c r="G160" s="10">
        <f>IF(B160="","",IFERROR(VLOOKUP(B160,Profissionais!$A$5:$C$24,2,FALSE),0))</f>
        <v/>
      </c>
      <c r="H160" s="11">
        <f>IF(B160="","",IFERROR(VLOOKUP(B160,Profissionais!$A$5:$C$24,3,FALSE),"Valor cheio"))</f>
        <v/>
      </c>
      <c r="I160" s="12">
        <f>IF(B160="","",IF(H160="Valor líquido",MAX(0,D160-E160-D160*F160),D160)*G160)</f>
        <v/>
      </c>
    </row>
    <row r="161">
      <c r="A161" s="6" t="n"/>
      <c r="B161" s="7" t="n"/>
      <c r="C161" s="7" t="n"/>
      <c r="D161" s="8" t="n"/>
      <c r="E161" s="8" t="n"/>
      <c r="F161" s="9" t="n"/>
      <c r="G161" s="10">
        <f>IF(B161="","",IFERROR(VLOOKUP(B161,Profissionais!$A$5:$C$24,2,FALSE),0))</f>
        <v/>
      </c>
      <c r="H161" s="11">
        <f>IF(B161="","",IFERROR(VLOOKUP(B161,Profissionais!$A$5:$C$24,3,FALSE),"Valor cheio"))</f>
        <v/>
      </c>
      <c r="I161" s="12">
        <f>IF(B161="","",IF(H161="Valor líquido",MAX(0,D161-E161-D161*F161),D161)*G161)</f>
        <v/>
      </c>
    </row>
    <row r="162">
      <c r="A162" s="6" t="n"/>
      <c r="B162" s="7" t="n"/>
      <c r="C162" s="7" t="n"/>
      <c r="D162" s="8" t="n"/>
      <c r="E162" s="8" t="n"/>
      <c r="F162" s="9" t="n"/>
      <c r="G162" s="10">
        <f>IF(B162="","",IFERROR(VLOOKUP(B162,Profissionais!$A$5:$C$24,2,FALSE),0))</f>
        <v/>
      </c>
      <c r="H162" s="11">
        <f>IF(B162="","",IFERROR(VLOOKUP(B162,Profissionais!$A$5:$C$24,3,FALSE),"Valor cheio"))</f>
        <v/>
      </c>
      <c r="I162" s="12">
        <f>IF(B162="","",IF(H162="Valor líquido",MAX(0,D162-E162-D162*F162),D162)*G162)</f>
        <v/>
      </c>
    </row>
    <row r="163">
      <c r="A163" s="6" t="n"/>
      <c r="B163" s="7" t="n"/>
      <c r="C163" s="7" t="n"/>
      <c r="D163" s="8" t="n"/>
      <c r="E163" s="8" t="n"/>
      <c r="F163" s="9" t="n"/>
      <c r="G163" s="10">
        <f>IF(B163="","",IFERROR(VLOOKUP(B163,Profissionais!$A$5:$C$24,2,FALSE),0))</f>
        <v/>
      </c>
      <c r="H163" s="11">
        <f>IF(B163="","",IFERROR(VLOOKUP(B163,Profissionais!$A$5:$C$24,3,FALSE),"Valor cheio"))</f>
        <v/>
      </c>
      <c r="I163" s="12">
        <f>IF(B163="","",IF(H163="Valor líquido",MAX(0,D163-E163-D163*F163),D163)*G163)</f>
        <v/>
      </c>
    </row>
    <row r="164">
      <c r="A164" s="6" t="n"/>
      <c r="B164" s="7" t="n"/>
      <c r="C164" s="7" t="n"/>
      <c r="D164" s="8" t="n"/>
      <c r="E164" s="8" t="n"/>
      <c r="F164" s="9" t="n"/>
      <c r="G164" s="10">
        <f>IF(B164="","",IFERROR(VLOOKUP(B164,Profissionais!$A$5:$C$24,2,FALSE),0))</f>
        <v/>
      </c>
      <c r="H164" s="11">
        <f>IF(B164="","",IFERROR(VLOOKUP(B164,Profissionais!$A$5:$C$24,3,FALSE),"Valor cheio"))</f>
        <v/>
      </c>
      <c r="I164" s="12">
        <f>IF(B164="","",IF(H164="Valor líquido",MAX(0,D164-E164-D164*F164),D164)*G164)</f>
        <v/>
      </c>
    </row>
    <row r="165">
      <c r="A165" s="6" t="n"/>
      <c r="B165" s="7" t="n"/>
      <c r="C165" s="7" t="n"/>
      <c r="D165" s="8" t="n"/>
      <c r="E165" s="8" t="n"/>
      <c r="F165" s="9" t="n"/>
      <c r="G165" s="10">
        <f>IF(B165="","",IFERROR(VLOOKUP(B165,Profissionais!$A$5:$C$24,2,FALSE),0))</f>
        <v/>
      </c>
      <c r="H165" s="11">
        <f>IF(B165="","",IFERROR(VLOOKUP(B165,Profissionais!$A$5:$C$24,3,FALSE),"Valor cheio"))</f>
        <v/>
      </c>
      <c r="I165" s="12">
        <f>IF(B165="","",IF(H165="Valor líquido",MAX(0,D165-E165-D165*F165),D165)*G165)</f>
        <v/>
      </c>
    </row>
    <row r="166">
      <c r="A166" s="6" t="n"/>
      <c r="B166" s="7" t="n"/>
      <c r="C166" s="7" t="n"/>
      <c r="D166" s="8" t="n"/>
      <c r="E166" s="8" t="n"/>
      <c r="F166" s="9" t="n"/>
      <c r="G166" s="10">
        <f>IF(B166="","",IFERROR(VLOOKUP(B166,Profissionais!$A$5:$C$24,2,FALSE),0))</f>
        <v/>
      </c>
      <c r="H166" s="11">
        <f>IF(B166="","",IFERROR(VLOOKUP(B166,Profissionais!$A$5:$C$24,3,FALSE),"Valor cheio"))</f>
        <v/>
      </c>
      <c r="I166" s="12">
        <f>IF(B166="","",IF(H166="Valor líquido",MAX(0,D166-E166-D166*F166),D166)*G166)</f>
        <v/>
      </c>
    </row>
    <row r="167">
      <c r="A167" s="6" t="n"/>
      <c r="B167" s="7" t="n"/>
      <c r="C167" s="7" t="n"/>
      <c r="D167" s="8" t="n"/>
      <c r="E167" s="8" t="n"/>
      <c r="F167" s="9" t="n"/>
      <c r="G167" s="10">
        <f>IF(B167="","",IFERROR(VLOOKUP(B167,Profissionais!$A$5:$C$24,2,FALSE),0))</f>
        <v/>
      </c>
      <c r="H167" s="11">
        <f>IF(B167="","",IFERROR(VLOOKUP(B167,Profissionais!$A$5:$C$24,3,FALSE),"Valor cheio"))</f>
        <v/>
      </c>
      <c r="I167" s="12">
        <f>IF(B167="","",IF(H167="Valor líquido",MAX(0,D167-E167-D167*F167),D167)*G167)</f>
        <v/>
      </c>
    </row>
    <row r="168">
      <c r="A168" s="6" t="n"/>
      <c r="B168" s="7" t="n"/>
      <c r="C168" s="7" t="n"/>
      <c r="D168" s="8" t="n"/>
      <c r="E168" s="8" t="n"/>
      <c r="F168" s="9" t="n"/>
      <c r="G168" s="10">
        <f>IF(B168="","",IFERROR(VLOOKUP(B168,Profissionais!$A$5:$C$24,2,FALSE),0))</f>
        <v/>
      </c>
      <c r="H168" s="11">
        <f>IF(B168="","",IFERROR(VLOOKUP(B168,Profissionais!$A$5:$C$24,3,FALSE),"Valor cheio"))</f>
        <v/>
      </c>
      <c r="I168" s="12">
        <f>IF(B168="","",IF(H168="Valor líquido",MAX(0,D168-E168-D168*F168),D168)*G168)</f>
        <v/>
      </c>
    </row>
    <row r="169">
      <c r="A169" s="6" t="n"/>
      <c r="B169" s="7" t="n"/>
      <c r="C169" s="7" t="n"/>
      <c r="D169" s="8" t="n"/>
      <c r="E169" s="8" t="n"/>
      <c r="F169" s="9" t="n"/>
      <c r="G169" s="10">
        <f>IF(B169="","",IFERROR(VLOOKUP(B169,Profissionais!$A$5:$C$24,2,FALSE),0))</f>
        <v/>
      </c>
      <c r="H169" s="11">
        <f>IF(B169="","",IFERROR(VLOOKUP(B169,Profissionais!$A$5:$C$24,3,FALSE),"Valor cheio"))</f>
        <v/>
      </c>
      <c r="I169" s="12">
        <f>IF(B169="","",IF(H169="Valor líquido",MAX(0,D169-E169-D169*F169),D169)*G169)</f>
        <v/>
      </c>
    </row>
    <row r="170">
      <c r="A170" s="6" t="n"/>
      <c r="B170" s="7" t="n"/>
      <c r="C170" s="7" t="n"/>
      <c r="D170" s="8" t="n"/>
      <c r="E170" s="8" t="n"/>
      <c r="F170" s="9" t="n"/>
      <c r="G170" s="10">
        <f>IF(B170="","",IFERROR(VLOOKUP(B170,Profissionais!$A$5:$C$24,2,FALSE),0))</f>
        <v/>
      </c>
      <c r="H170" s="11">
        <f>IF(B170="","",IFERROR(VLOOKUP(B170,Profissionais!$A$5:$C$24,3,FALSE),"Valor cheio"))</f>
        <v/>
      </c>
      <c r="I170" s="12">
        <f>IF(B170="","",IF(H170="Valor líquido",MAX(0,D170-E170-D170*F170),D170)*G170)</f>
        <v/>
      </c>
    </row>
    <row r="171">
      <c r="A171" s="6" t="n"/>
      <c r="B171" s="7" t="n"/>
      <c r="C171" s="7" t="n"/>
      <c r="D171" s="8" t="n"/>
      <c r="E171" s="8" t="n"/>
      <c r="F171" s="9" t="n"/>
      <c r="G171" s="10">
        <f>IF(B171="","",IFERROR(VLOOKUP(B171,Profissionais!$A$5:$C$24,2,FALSE),0))</f>
        <v/>
      </c>
      <c r="H171" s="11">
        <f>IF(B171="","",IFERROR(VLOOKUP(B171,Profissionais!$A$5:$C$24,3,FALSE),"Valor cheio"))</f>
        <v/>
      </c>
      <c r="I171" s="12">
        <f>IF(B171="","",IF(H171="Valor líquido",MAX(0,D171-E171-D171*F171),D171)*G171)</f>
        <v/>
      </c>
    </row>
    <row r="172">
      <c r="A172" s="6" t="n"/>
      <c r="B172" s="7" t="n"/>
      <c r="C172" s="7" t="n"/>
      <c r="D172" s="8" t="n"/>
      <c r="E172" s="8" t="n"/>
      <c r="F172" s="9" t="n"/>
      <c r="G172" s="10">
        <f>IF(B172="","",IFERROR(VLOOKUP(B172,Profissionais!$A$5:$C$24,2,FALSE),0))</f>
        <v/>
      </c>
      <c r="H172" s="11">
        <f>IF(B172="","",IFERROR(VLOOKUP(B172,Profissionais!$A$5:$C$24,3,FALSE),"Valor cheio"))</f>
        <v/>
      </c>
      <c r="I172" s="12">
        <f>IF(B172="","",IF(H172="Valor líquido",MAX(0,D172-E172-D172*F172),D172)*G172)</f>
        <v/>
      </c>
    </row>
    <row r="173">
      <c r="A173" s="6" t="n"/>
      <c r="B173" s="7" t="n"/>
      <c r="C173" s="7" t="n"/>
      <c r="D173" s="8" t="n"/>
      <c r="E173" s="8" t="n"/>
      <c r="F173" s="9" t="n"/>
      <c r="G173" s="10">
        <f>IF(B173="","",IFERROR(VLOOKUP(B173,Profissionais!$A$5:$C$24,2,FALSE),0))</f>
        <v/>
      </c>
      <c r="H173" s="11">
        <f>IF(B173="","",IFERROR(VLOOKUP(B173,Profissionais!$A$5:$C$24,3,FALSE),"Valor cheio"))</f>
        <v/>
      </c>
      <c r="I173" s="12">
        <f>IF(B173="","",IF(H173="Valor líquido",MAX(0,D173-E173-D173*F173),D173)*G173)</f>
        <v/>
      </c>
    </row>
    <row r="174">
      <c r="A174" s="6" t="n"/>
      <c r="B174" s="7" t="n"/>
      <c r="C174" s="7" t="n"/>
      <c r="D174" s="8" t="n"/>
      <c r="E174" s="8" t="n"/>
      <c r="F174" s="9" t="n"/>
      <c r="G174" s="10">
        <f>IF(B174="","",IFERROR(VLOOKUP(B174,Profissionais!$A$5:$C$24,2,FALSE),0))</f>
        <v/>
      </c>
      <c r="H174" s="11">
        <f>IF(B174="","",IFERROR(VLOOKUP(B174,Profissionais!$A$5:$C$24,3,FALSE),"Valor cheio"))</f>
        <v/>
      </c>
      <c r="I174" s="12">
        <f>IF(B174="","",IF(H174="Valor líquido",MAX(0,D174-E174-D174*F174),D174)*G174)</f>
        <v/>
      </c>
    </row>
    <row r="175">
      <c r="A175" s="6" t="n"/>
      <c r="B175" s="7" t="n"/>
      <c r="C175" s="7" t="n"/>
      <c r="D175" s="8" t="n"/>
      <c r="E175" s="8" t="n"/>
      <c r="F175" s="9" t="n"/>
      <c r="G175" s="10">
        <f>IF(B175="","",IFERROR(VLOOKUP(B175,Profissionais!$A$5:$C$24,2,FALSE),0))</f>
        <v/>
      </c>
      <c r="H175" s="11">
        <f>IF(B175="","",IFERROR(VLOOKUP(B175,Profissionais!$A$5:$C$24,3,FALSE),"Valor cheio"))</f>
        <v/>
      </c>
      <c r="I175" s="12">
        <f>IF(B175="","",IF(H175="Valor líquido",MAX(0,D175-E175-D175*F175),D175)*G175)</f>
        <v/>
      </c>
    </row>
    <row r="176">
      <c r="A176" s="6" t="n"/>
      <c r="B176" s="7" t="n"/>
      <c r="C176" s="7" t="n"/>
      <c r="D176" s="8" t="n"/>
      <c r="E176" s="8" t="n"/>
      <c r="F176" s="9" t="n"/>
      <c r="G176" s="10">
        <f>IF(B176="","",IFERROR(VLOOKUP(B176,Profissionais!$A$5:$C$24,2,FALSE),0))</f>
        <v/>
      </c>
      <c r="H176" s="11">
        <f>IF(B176="","",IFERROR(VLOOKUP(B176,Profissionais!$A$5:$C$24,3,FALSE),"Valor cheio"))</f>
        <v/>
      </c>
      <c r="I176" s="12">
        <f>IF(B176="","",IF(H176="Valor líquido",MAX(0,D176-E176-D176*F176),D176)*G176)</f>
        <v/>
      </c>
    </row>
    <row r="177">
      <c r="A177" s="6" t="n"/>
      <c r="B177" s="7" t="n"/>
      <c r="C177" s="7" t="n"/>
      <c r="D177" s="8" t="n"/>
      <c r="E177" s="8" t="n"/>
      <c r="F177" s="9" t="n"/>
      <c r="G177" s="10">
        <f>IF(B177="","",IFERROR(VLOOKUP(B177,Profissionais!$A$5:$C$24,2,FALSE),0))</f>
        <v/>
      </c>
      <c r="H177" s="11">
        <f>IF(B177="","",IFERROR(VLOOKUP(B177,Profissionais!$A$5:$C$24,3,FALSE),"Valor cheio"))</f>
        <v/>
      </c>
      <c r="I177" s="12">
        <f>IF(B177="","",IF(H177="Valor líquido",MAX(0,D177-E177-D177*F177),D177)*G177)</f>
        <v/>
      </c>
    </row>
    <row r="178">
      <c r="A178" s="6" t="n"/>
      <c r="B178" s="7" t="n"/>
      <c r="C178" s="7" t="n"/>
      <c r="D178" s="8" t="n"/>
      <c r="E178" s="8" t="n"/>
      <c r="F178" s="9" t="n"/>
      <c r="G178" s="10">
        <f>IF(B178="","",IFERROR(VLOOKUP(B178,Profissionais!$A$5:$C$24,2,FALSE),0))</f>
        <v/>
      </c>
      <c r="H178" s="11">
        <f>IF(B178="","",IFERROR(VLOOKUP(B178,Profissionais!$A$5:$C$24,3,FALSE),"Valor cheio"))</f>
        <v/>
      </c>
      <c r="I178" s="12">
        <f>IF(B178="","",IF(H178="Valor líquido",MAX(0,D178-E178-D178*F178),D178)*G178)</f>
        <v/>
      </c>
    </row>
    <row r="179">
      <c r="A179" s="6" t="n"/>
      <c r="B179" s="7" t="n"/>
      <c r="C179" s="7" t="n"/>
      <c r="D179" s="8" t="n"/>
      <c r="E179" s="8" t="n"/>
      <c r="F179" s="9" t="n"/>
      <c r="G179" s="10">
        <f>IF(B179="","",IFERROR(VLOOKUP(B179,Profissionais!$A$5:$C$24,2,FALSE),0))</f>
        <v/>
      </c>
      <c r="H179" s="11">
        <f>IF(B179="","",IFERROR(VLOOKUP(B179,Profissionais!$A$5:$C$24,3,FALSE),"Valor cheio"))</f>
        <v/>
      </c>
      <c r="I179" s="12">
        <f>IF(B179="","",IF(H179="Valor líquido",MAX(0,D179-E179-D179*F179),D179)*G179)</f>
        <v/>
      </c>
    </row>
    <row r="180">
      <c r="A180" s="6" t="n"/>
      <c r="B180" s="7" t="n"/>
      <c r="C180" s="7" t="n"/>
      <c r="D180" s="8" t="n"/>
      <c r="E180" s="8" t="n"/>
      <c r="F180" s="9" t="n"/>
      <c r="G180" s="10">
        <f>IF(B180="","",IFERROR(VLOOKUP(B180,Profissionais!$A$5:$C$24,2,FALSE),0))</f>
        <v/>
      </c>
      <c r="H180" s="11">
        <f>IF(B180="","",IFERROR(VLOOKUP(B180,Profissionais!$A$5:$C$24,3,FALSE),"Valor cheio"))</f>
        <v/>
      </c>
      <c r="I180" s="12">
        <f>IF(B180="","",IF(H180="Valor líquido",MAX(0,D180-E180-D180*F180),D180)*G180)</f>
        <v/>
      </c>
    </row>
    <row r="181">
      <c r="A181" s="6" t="n"/>
      <c r="B181" s="7" t="n"/>
      <c r="C181" s="7" t="n"/>
      <c r="D181" s="8" t="n"/>
      <c r="E181" s="8" t="n"/>
      <c r="F181" s="9" t="n"/>
      <c r="G181" s="10">
        <f>IF(B181="","",IFERROR(VLOOKUP(B181,Profissionais!$A$5:$C$24,2,FALSE),0))</f>
        <v/>
      </c>
      <c r="H181" s="11">
        <f>IF(B181="","",IFERROR(VLOOKUP(B181,Profissionais!$A$5:$C$24,3,FALSE),"Valor cheio"))</f>
        <v/>
      </c>
      <c r="I181" s="12">
        <f>IF(B181="","",IF(H181="Valor líquido",MAX(0,D181-E181-D181*F181),D181)*G181)</f>
        <v/>
      </c>
    </row>
    <row r="182">
      <c r="A182" s="6" t="n"/>
      <c r="B182" s="7" t="n"/>
      <c r="C182" s="7" t="n"/>
      <c r="D182" s="8" t="n"/>
      <c r="E182" s="8" t="n"/>
      <c r="F182" s="9" t="n"/>
      <c r="G182" s="10">
        <f>IF(B182="","",IFERROR(VLOOKUP(B182,Profissionais!$A$5:$C$24,2,FALSE),0))</f>
        <v/>
      </c>
      <c r="H182" s="11">
        <f>IF(B182="","",IFERROR(VLOOKUP(B182,Profissionais!$A$5:$C$24,3,FALSE),"Valor cheio"))</f>
        <v/>
      </c>
      <c r="I182" s="12">
        <f>IF(B182="","",IF(H182="Valor líquido",MAX(0,D182-E182-D182*F182),D182)*G182)</f>
        <v/>
      </c>
    </row>
    <row r="183">
      <c r="A183" s="6" t="n"/>
      <c r="B183" s="7" t="n"/>
      <c r="C183" s="7" t="n"/>
      <c r="D183" s="8" t="n"/>
      <c r="E183" s="8" t="n"/>
      <c r="F183" s="9" t="n"/>
      <c r="G183" s="10">
        <f>IF(B183="","",IFERROR(VLOOKUP(B183,Profissionais!$A$5:$C$24,2,FALSE),0))</f>
        <v/>
      </c>
      <c r="H183" s="11">
        <f>IF(B183="","",IFERROR(VLOOKUP(B183,Profissionais!$A$5:$C$24,3,FALSE),"Valor cheio"))</f>
        <v/>
      </c>
      <c r="I183" s="12">
        <f>IF(B183="","",IF(H183="Valor líquido",MAX(0,D183-E183-D183*F183),D183)*G183)</f>
        <v/>
      </c>
    </row>
    <row r="184">
      <c r="A184" s="6" t="n"/>
      <c r="B184" s="7" t="n"/>
      <c r="C184" s="7" t="n"/>
      <c r="D184" s="8" t="n"/>
      <c r="E184" s="8" t="n"/>
      <c r="F184" s="9" t="n"/>
      <c r="G184" s="10">
        <f>IF(B184="","",IFERROR(VLOOKUP(B184,Profissionais!$A$5:$C$24,2,FALSE),0))</f>
        <v/>
      </c>
      <c r="H184" s="11">
        <f>IF(B184="","",IFERROR(VLOOKUP(B184,Profissionais!$A$5:$C$24,3,FALSE),"Valor cheio"))</f>
        <v/>
      </c>
      <c r="I184" s="12">
        <f>IF(B184="","",IF(H184="Valor líquido",MAX(0,D184-E184-D184*F184),D184)*G184)</f>
        <v/>
      </c>
    </row>
    <row r="185">
      <c r="A185" s="6" t="n"/>
      <c r="B185" s="7" t="n"/>
      <c r="C185" s="7" t="n"/>
      <c r="D185" s="8" t="n"/>
      <c r="E185" s="8" t="n"/>
      <c r="F185" s="9" t="n"/>
      <c r="G185" s="10">
        <f>IF(B185="","",IFERROR(VLOOKUP(B185,Profissionais!$A$5:$C$24,2,FALSE),0))</f>
        <v/>
      </c>
      <c r="H185" s="11">
        <f>IF(B185="","",IFERROR(VLOOKUP(B185,Profissionais!$A$5:$C$24,3,FALSE),"Valor cheio"))</f>
        <v/>
      </c>
      <c r="I185" s="12">
        <f>IF(B185="","",IF(H185="Valor líquido",MAX(0,D185-E185-D185*F185),D185)*G185)</f>
        <v/>
      </c>
    </row>
    <row r="186">
      <c r="A186" s="6" t="n"/>
      <c r="B186" s="7" t="n"/>
      <c r="C186" s="7" t="n"/>
      <c r="D186" s="8" t="n"/>
      <c r="E186" s="8" t="n"/>
      <c r="F186" s="9" t="n"/>
      <c r="G186" s="10">
        <f>IF(B186="","",IFERROR(VLOOKUP(B186,Profissionais!$A$5:$C$24,2,FALSE),0))</f>
        <v/>
      </c>
      <c r="H186" s="11">
        <f>IF(B186="","",IFERROR(VLOOKUP(B186,Profissionais!$A$5:$C$24,3,FALSE),"Valor cheio"))</f>
        <v/>
      </c>
      <c r="I186" s="12">
        <f>IF(B186="","",IF(H186="Valor líquido",MAX(0,D186-E186-D186*F186),D186)*G186)</f>
        <v/>
      </c>
    </row>
    <row r="187">
      <c r="A187" s="6" t="n"/>
      <c r="B187" s="7" t="n"/>
      <c r="C187" s="7" t="n"/>
      <c r="D187" s="8" t="n"/>
      <c r="E187" s="8" t="n"/>
      <c r="F187" s="9" t="n"/>
      <c r="G187" s="10">
        <f>IF(B187="","",IFERROR(VLOOKUP(B187,Profissionais!$A$5:$C$24,2,FALSE),0))</f>
        <v/>
      </c>
      <c r="H187" s="11">
        <f>IF(B187="","",IFERROR(VLOOKUP(B187,Profissionais!$A$5:$C$24,3,FALSE),"Valor cheio"))</f>
        <v/>
      </c>
      <c r="I187" s="12">
        <f>IF(B187="","",IF(H187="Valor líquido",MAX(0,D187-E187-D187*F187),D187)*G187)</f>
        <v/>
      </c>
    </row>
    <row r="188">
      <c r="A188" s="6" t="n"/>
      <c r="B188" s="7" t="n"/>
      <c r="C188" s="7" t="n"/>
      <c r="D188" s="8" t="n"/>
      <c r="E188" s="8" t="n"/>
      <c r="F188" s="9" t="n"/>
      <c r="G188" s="10">
        <f>IF(B188="","",IFERROR(VLOOKUP(B188,Profissionais!$A$5:$C$24,2,FALSE),0))</f>
        <v/>
      </c>
      <c r="H188" s="11">
        <f>IF(B188="","",IFERROR(VLOOKUP(B188,Profissionais!$A$5:$C$24,3,FALSE),"Valor cheio"))</f>
        <v/>
      </c>
      <c r="I188" s="12">
        <f>IF(B188="","",IF(H188="Valor líquido",MAX(0,D188-E188-D188*F188),D188)*G188)</f>
        <v/>
      </c>
    </row>
    <row r="189">
      <c r="A189" s="6" t="n"/>
      <c r="B189" s="7" t="n"/>
      <c r="C189" s="7" t="n"/>
      <c r="D189" s="8" t="n"/>
      <c r="E189" s="8" t="n"/>
      <c r="F189" s="9" t="n"/>
      <c r="G189" s="10">
        <f>IF(B189="","",IFERROR(VLOOKUP(B189,Profissionais!$A$5:$C$24,2,FALSE),0))</f>
        <v/>
      </c>
      <c r="H189" s="11">
        <f>IF(B189="","",IFERROR(VLOOKUP(B189,Profissionais!$A$5:$C$24,3,FALSE),"Valor cheio"))</f>
        <v/>
      </c>
      <c r="I189" s="12">
        <f>IF(B189="","",IF(H189="Valor líquido",MAX(0,D189-E189-D189*F189),D189)*G189)</f>
        <v/>
      </c>
    </row>
    <row r="190">
      <c r="A190" s="6" t="n"/>
      <c r="B190" s="7" t="n"/>
      <c r="C190" s="7" t="n"/>
      <c r="D190" s="8" t="n"/>
      <c r="E190" s="8" t="n"/>
      <c r="F190" s="9" t="n"/>
      <c r="G190" s="10">
        <f>IF(B190="","",IFERROR(VLOOKUP(B190,Profissionais!$A$5:$C$24,2,FALSE),0))</f>
        <v/>
      </c>
      <c r="H190" s="11">
        <f>IF(B190="","",IFERROR(VLOOKUP(B190,Profissionais!$A$5:$C$24,3,FALSE),"Valor cheio"))</f>
        <v/>
      </c>
      <c r="I190" s="12">
        <f>IF(B190="","",IF(H190="Valor líquido",MAX(0,D190-E190-D190*F190),D190)*G190)</f>
        <v/>
      </c>
    </row>
    <row r="191">
      <c r="A191" s="6" t="n"/>
      <c r="B191" s="7" t="n"/>
      <c r="C191" s="7" t="n"/>
      <c r="D191" s="8" t="n"/>
      <c r="E191" s="8" t="n"/>
      <c r="F191" s="9" t="n"/>
      <c r="G191" s="10">
        <f>IF(B191="","",IFERROR(VLOOKUP(B191,Profissionais!$A$5:$C$24,2,FALSE),0))</f>
        <v/>
      </c>
      <c r="H191" s="11">
        <f>IF(B191="","",IFERROR(VLOOKUP(B191,Profissionais!$A$5:$C$24,3,FALSE),"Valor cheio"))</f>
        <v/>
      </c>
      <c r="I191" s="12">
        <f>IF(B191="","",IF(H191="Valor líquido",MAX(0,D191-E191-D191*F191),D191)*G191)</f>
        <v/>
      </c>
    </row>
    <row r="192">
      <c r="A192" s="6" t="n"/>
      <c r="B192" s="7" t="n"/>
      <c r="C192" s="7" t="n"/>
      <c r="D192" s="8" t="n"/>
      <c r="E192" s="8" t="n"/>
      <c r="F192" s="9" t="n"/>
      <c r="G192" s="10">
        <f>IF(B192="","",IFERROR(VLOOKUP(B192,Profissionais!$A$5:$C$24,2,FALSE),0))</f>
        <v/>
      </c>
      <c r="H192" s="11">
        <f>IF(B192="","",IFERROR(VLOOKUP(B192,Profissionais!$A$5:$C$24,3,FALSE),"Valor cheio"))</f>
        <v/>
      </c>
      <c r="I192" s="12">
        <f>IF(B192="","",IF(H192="Valor líquido",MAX(0,D192-E192-D192*F192),D192)*G192)</f>
        <v/>
      </c>
    </row>
    <row r="193">
      <c r="A193" s="6" t="n"/>
      <c r="B193" s="7" t="n"/>
      <c r="C193" s="7" t="n"/>
      <c r="D193" s="8" t="n"/>
      <c r="E193" s="8" t="n"/>
      <c r="F193" s="9" t="n"/>
      <c r="G193" s="10">
        <f>IF(B193="","",IFERROR(VLOOKUP(B193,Profissionais!$A$5:$C$24,2,FALSE),0))</f>
        <v/>
      </c>
      <c r="H193" s="11">
        <f>IF(B193="","",IFERROR(VLOOKUP(B193,Profissionais!$A$5:$C$24,3,FALSE),"Valor cheio"))</f>
        <v/>
      </c>
      <c r="I193" s="12">
        <f>IF(B193="","",IF(H193="Valor líquido",MAX(0,D193-E193-D193*F193),D193)*G193)</f>
        <v/>
      </c>
    </row>
    <row r="194">
      <c r="A194" s="6" t="n"/>
      <c r="B194" s="7" t="n"/>
      <c r="C194" s="7" t="n"/>
      <c r="D194" s="8" t="n"/>
      <c r="E194" s="8" t="n"/>
      <c r="F194" s="9" t="n"/>
      <c r="G194" s="10">
        <f>IF(B194="","",IFERROR(VLOOKUP(B194,Profissionais!$A$5:$C$24,2,FALSE),0))</f>
        <v/>
      </c>
      <c r="H194" s="11">
        <f>IF(B194="","",IFERROR(VLOOKUP(B194,Profissionais!$A$5:$C$24,3,FALSE),"Valor cheio"))</f>
        <v/>
      </c>
      <c r="I194" s="12">
        <f>IF(B194="","",IF(H194="Valor líquido",MAX(0,D194-E194-D194*F194),D194)*G194)</f>
        <v/>
      </c>
    </row>
    <row r="195">
      <c r="A195" s="6" t="n"/>
      <c r="B195" s="7" t="n"/>
      <c r="C195" s="7" t="n"/>
      <c r="D195" s="8" t="n"/>
      <c r="E195" s="8" t="n"/>
      <c r="F195" s="9" t="n"/>
      <c r="G195" s="10">
        <f>IF(B195="","",IFERROR(VLOOKUP(B195,Profissionais!$A$5:$C$24,2,FALSE),0))</f>
        <v/>
      </c>
      <c r="H195" s="11">
        <f>IF(B195="","",IFERROR(VLOOKUP(B195,Profissionais!$A$5:$C$24,3,FALSE),"Valor cheio"))</f>
        <v/>
      </c>
      <c r="I195" s="12">
        <f>IF(B195="","",IF(H195="Valor líquido",MAX(0,D195-E195-D195*F195),D195)*G195)</f>
        <v/>
      </c>
    </row>
    <row r="196">
      <c r="A196" s="6" t="n"/>
      <c r="B196" s="7" t="n"/>
      <c r="C196" s="7" t="n"/>
      <c r="D196" s="8" t="n"/>
      <c r="E196" s="8" t="n"/>
      <c r="F196" s="9" t="n"/>
      <c r="G196" s="10">
        <f>IF(B196="","",IFERROR(VLOOKUP(B196,Profissionais!$A$5:$C$24,2,FALSE),0))</f>
        <v/>
      </c>
      <c r="H196" s="11">
        <f>IF(B196="","",IFERROR(VLOOKUP(B196,Profissionais!$A$5:$C$24,3,FALSE),"Valor cheio"))</f>
        <v/>
      </c>
      <c r="I196" s="12">
        <f>IF(B196="","",IF(H196="Valor líquido",MAX(0,D196-E196-D196*F196),D196)*G196)</f>
        <v/>
      </c>
    </row>
    <row r="197">
      <c r="A197" s="6" t="n"/>
      <c r="B197" s="7" t="n"/>
      <c r="C197" s="7" t="n"/>
      <c r="D197" s="8" t="n"/>
      <c r="E197" s="8" t="n"/>
      <c r="F197" s="9" t="n"/>
      <c r="G197" s="10">
        <f>IF(B197="","",IFERROR(VLOOKUP(B197,Profissionais!$A$5:$C$24,2,FALSE),0))</f>
        <v/>
      </c>
      <c r="H197" s="11">
        <f>IF(B197="","",IFERROR(VLOOKUP(B197,Profissionais!$A$5:$C$24,3,FALSE),"Valor cheio"))</f>
        <v/>
      </c>
      <c r="I197" s="12">
        <f>IF(B197="","",IF(H197="Valor líquido",MAX(0,D197-E197-D197*F197),D197)*G197)</f>
        <v/>
      </c>
    </row>
    <row r="198">
      <c r="A198" s="6" t="n"/>
      <c r="B198" s="7" t="n"/>
      <c r="C198" s="7" t="n"/>
      <c r="D198" s="8" t="n"/>
      <c r="E198" s="8" t="n"/>
      <c r="F198" s="9" t="n"/>
      <c r="G198" s="10">
        <f>IF(B198="","",IFERROR(VLOOKUP(B198,Profissionais!$A$5:$C$24,2,FALSE),0))</f>
        <v/>
      </c>
      <c r="H198" s="11">
        <f>IF(B198="","",IFERROR(VLOOKUP(B198,Profissionais!$A$5:$C$24,3,FALSE),"Valor cheio"))</f>
        <v/>
      </c>
      <c r="I198" s="12">
        <f>IF(B198="","",IF(H198="Valor líquido",MAX(0,D198-E198-D198*F198),D198)*G198)</f>
        <v/>
      </c>
    </row>
    <row r="199">
      <c r="A199" s="6" t="n"/>
      <c r="B199" s="7" t="n"/>
      <c r="C199" s="7" t="n"/>
      <c r="D199" s="8" t="n"/>
      <c r="E199" s="8" t="n"/>
      <c r="F199" s="9" t="n"/>
      <c r="G199" s="10">
        <f>IF(B199="","",IFERROR(VLOOKUP(B199,Profissionais!$A$5:$C$24,2,FALSE),0))</f>
        <v/>
      </c>
      <c r="H199" s="11">
        <f>IF(B199="","",IFERROR(VLOOKUP(B199,Profissionais!$A$5:$C$24,3,FALSE),"Valor cheio"))</f>
        <v/>
      </c>
      <c r="I199" s="12">
        <f>IF(B199="","",IF(H199="Valor líquido",MAX(0,D199-E199-D199*F199),D199)*G199)</f>
        <v/>
      </c>
    </row>
    <row r="200">
      <c r="A200" s="6" t="n"/>
      <c r="B200" s="7" t="n"/>
      <c r="C200" s="7" t="n"/>
      <c r="D200" s="8" t="n"/>
      <c r="E200" s="8" t="n"/>
      <c r="F200" s="9" t="n"/>
      <c r="G200" s="10">
        <f>IF(B200="","",IFERROR(VLOOKUP(B200,Profissionais!$A$5:$C$24,2,FALSE),0))</f>
        <v/>
      </c>
      <c r="H200" s="11">
        <f>IF(B200="","",IFERROR(VLOOKUP(B200,Profissionais!$A$5:$C$24,3,FALSE),"Valor cheio"))</f>
        <v/>
      </c>
      <c r="I200" s="12">
        <f>IF(B200="","",IF(H200="Valor líquido",MAX(0,D200-E200-D200*F200),D200)*G200)</f>
        <v/>
      </c>
    </row>
    <row r="201">
      <c r="A201" s="6" t="n"/>
      <c r="B201" s="7" t="n"/>
      <c r="C201" s="7" t="n"/>
      <c r="D201" s="8" t="n"/>
      <c r="E201" s="8" t="n"/>
      <c r="F201" s="9" t="n"/>
      <c r="G201" s="10">
        <f>IF(B201="","",IFERROR(VLOOKUP(B201,Profissionais!$A$5:$C$24,2,FALSE),0))</f>
        <v/>
      </c>
      <c r="H201" s="11">
        <f>IF(B201="","",IFERROR(VLOOKUP(B201,Profissionais!$A$5:$C$24,3,FALSE),"Valor cheio"))</f>
        <v/>
      </c>
      <c r="I201" s="12">
        <f>IF(B201="","",IF(H201="Valor líquido",MAX(0,D201-E201-D201*F201),D201)*G201)</f>
        <v/>
      </c>
    </row>
    <row r="202">
      <c r="A202" s="6" t="n"/>
      <c r="B202" s="7" t="n"/>
      <c r="C202" s="7" t="n"/>
      <c r="D202" s="8" t="n"/>
      <c r="E202" s="8" t="n"/>
      <c r="F202" s="9" t="n"/>
      <c r="G202" s="10">
        <f>IF(B202="","",IFERROR(VLOOKUP(B202,Profissionais!$A$5:$C$24,2,FALSE),0))</f>
        <v/>
      </c>
      <c r="H202" s="11">
        <f>IF(B202="","",IFERROR(VLOOKUP(B202,Profissionais!$A$5:$C$24,3,FALSE),"Valor cheio"))</f>
        <v/>
      </c>
      <c r="I202" s="12">
        <f>IF(B202="","",IF(H202="Valor líquido",MAX(0,D202-E202-D202*F202),D202)*G202)</f>
        <v/>
      </c>
    </row>
    <row r="203">
      <c r="A203" s="6" t="n"/>
      <c r="B203" s="7" t="n"/>
      <c r="C203" s="7" t="n"/>
      <c r="D203" s="8" t="n"/>
      <c r="E203" s="8" t="n"/>
      <c r="F203" s="9" t="n"/>
      <c r="G203" s="10">
        <f>IF(B203="","",IFERROR(VLOOKUP(B203,Profissionais!$A$5:$C$24,2,FALSE),0))</f>
        <v/>
      </c>
      <c r="H203" s="11">
        <f>IF(B203="","",IFERROR(VLOOKUP(B203,Profissionais!$A$5:$C$24,3,FALSE),"Valor cheio"))</f>
        <v/>
      </c>
      <c r="I203" s="12">
        <f>IF(B203="","",IF(H203="Valor líquido",MAX(0,D203-E203-D203*F203),D203)*G203)</f>
        <v/>
      </c>
    </row>
    <row r="204">
      <c r="A204" s="6" t="n"/>
      <c r="B204" s="7" t="n"/>
      <c r="C204" s="7" t="n"/>
      <c r="D204" s="8" t="n"/>
      <c r="E204" s="8" t="n"/>
      <c r="F204" s="9" t="n"/>
      <c r="G204" s="10">
        <f>IF(B204="","",IFERROR(VLOOKUP(B204,Profissionais!$A$5:$C$24,2,FALSE),0))</f>
        <v/>
      </c>
      <c r="H204" s="11">
        <f>IF(B204="","",IFERROR(VLOOKUP(B204,Profissionais!$A$5:$C$24,3,FALSE),"Valor cheio"))</f>
        <v/>
      </c>
      <c r="I204" s="12">
        <f>IF(B204="","",IF(H204="Valor líquido",MAX(0,D204-E204-D204*F204),D204)*G204)</f>
        <v/>
      </c>
    </row>
    <row r="205">
      <c r="A205" s="6" t="n"/>
      <c r="B205" s="7" t="n"/>
      <c r="C205" s="7" t="n"/>
      <c r="D205" s="8" t="n"/>
      <c r="E205" s="8" t="n"/>
      <c r="F205" s="9" t="n"/>
      <c r="G205" s="10">
        <f>IF(B205="","",IFERROR(VLOOKUP(B205,Profissionais!$A$5:$C$24,2,FALSE),0))</f>
        <v/>
      </c>
      <c r="H205" s="11">
        <f>IF(B205="","",IFERROR(VLOOKUP(B205,Profissionais!$A$5:$C$24,3,FALSE),"Valor cheio"))</f>
        <v/>
      </c>
      <c r="I205" s="12">
        <f>IF(B205="","",IF(H205="Valor líquido",MAX(0,D205-E205-D205*F205),D205)*G205)</f>
        <v/>
      </c>
    </row>
    <row r="206">
      <c r="A206" s="6" t="n"/>
      <c r="B206" s="7" t="n"/>
      <c r="C206" s="7" t="n"/>
      <c r="D206" s="8" t="n"/>
      <c r="E206" s="8" t="n"/>
      <c r="F206" s="9" t="n"/>
      <c r="G206" s="10">
        <f>IF(B206="","",IFERROR(VLOOKUP(B206,Profissionais!$A$5:$C$24,2,FALSE),0))</f>
        <v/>
      </c>
      <c r="H206" s="11">
        <f>IF(B206="","",IFERROR(VLOOKUP(B206,Profissionais!$A$5:$C$24,3,FALSE),"Valor cheio"))</f>
        <v/>
      </c>
      <c r="I206" s="12">
        <f>IF(B206="","",IF(H206="Valor líquido",MAX(0,D206-E206-D206*F206),D206)*G206)</f>
        <v/>
      </c>
    </row>
    <row r="207">
      <c r="A207" s="6" t="n"/>
      <c r="B207" s="7" t="n"/>
      <c r="C207" s="7" t="n"/>
      <c r="D207" s="8" t="n"/>
      <c r="E207" s="8" t="n"/>
      <c r="F207" s="9" t="n"/>
      <c r="G207" s="10">
        <f>IF(B207="","",IFERROR(VLOOKUP(B207,Profissionais!$A$5:$C$24,2,FALSE),0))</f>
        <v/>
      </c>
      <c r="H207" s="11">
        <f>IF(B207="","",IFERROR(VLOOKUP(B207,Profissionais!$A$5:$C$24,3,FALSE),"Valor cheio"))</f>
        <v/>
      </c>
      <c r="I207" s="12">
        <f>IF(B207="","",IF(H207="Valor líquido",MAX(0,D207-E207-D207*F207),D207)*G207)</f>
        <v/>
      </c>
    </row>
    <row r="208">
      <c r="A208" s="6" t="n"/>
      <c r="B208" s="7" t="n"/>
      <c r="C208" s="7" t="n"/>
      <c r="D208" s="8" t="n"/>
      <c r="E208" s="8" t="n"/>
      <c r="F208" s="9" t="n"/>
      <c r="G208" s="10">
        <f>IF(B208="","",IFERROR(VLOOKUP(B208,Profissionais!$A$5:$C$24,2,FALSE),0))</f>
        <v/>
      </c>
      <c r="H208" s="11">
        <f>IF(B208="","",IFERROR(VLOOKUP(B208,Profissionais!$A$5:$C$24,3,FALSE),"Valor cheio"))</f>
        <v/>
      </c>
      <c r="I208" s="12">
        <f>IF(B208="","",IF(H208="Valor líquido",MAX(0,D208-E208-D208*F208),D208)*G208)</f>
        <v/>
      </c>
    </row>
    <row r="209">
      <c r="A209" s="6" t="n"/>
      <c r="B209" s="7" t="n"/>
      <c r="C209" s="7" t="n"/>
      <c r="D209" s="8" t="n"/>
      <c r="E209" s="8" t="n"/>
      <c r="F209" s="9" t="n"/>
      <c r="G209" s="10">
        <f>IF(B209="","",IFERROR(VLOOKUP(B209,Profissionais!$A$5:$C$24,2,FALSE),0))</f>
        <v/>
      </c>
      <c r="H209" s="11">
        <f>IF(B209="","",IFERROR(VLOOKUP(B209,Profissionais!$A$5:$C$24,3,FALSE),"Valor cheio"))</f>
        <v/>
      </c>
      <c r="I209" s="12">
        <f>IF(B209="","",IF(H209="Valor líquido",MAX(0,D209-E209-D209*F209),D209)*G209)</f>
        <v/>
      </c>
    </row>
    <row r="210">
      <c r="A210" s="6" t="n"/>
      <c r="B210" s="7" t="n"/>
      <c r="C210" s="7" t="n"/>
      <c r="D210" s="8" t="n"/>
      <c r="E210" s="8" t="n"/>
      <c r="F210" s="9" t="n"/>
      <c r="G210" s="10">
        <f>IF(B210="","",IFERROR(VLOOKUP(B210,Profissionais!$A$5:$C$24,2,FALSE),0))</f>
        <v/>
      </c>
      <c r="H210" s="11">
        <f>IF(B210="","",IFERROR(VLOOKUP(B210,Profissionais!$A$5:$C$24,3,FALSE),"Valor cheio"))</f>
        <v/>
      </c>
      <c r="I210" s="12">
        <f>IF(B210="","",IF(H210="Valor líquido",MAX(0,D210-E210-D210*F210),D210)*G210)</f>
        <v/>
      </c>
    </row>
    <row r="211">
      <c r="A211" s="6" t="n"/>
      <c r="B211" s="7" t="n"/>
      <c r="C211" s="7" t="n"/>
      <c r="D211" s="8" t="n"/>
      <c r="E211" s="8" t="n"/>
      <c r="F211" s="9" t="n"/>
      <c r="G211" s="10">
        <f>IF(B211="","",IFERROR(VLOOKUP(B211,Profissionais!$A$5:$C$24,2,FALSE),0))</f>
        <v/>
      </c>
      <c r="H211" s="11">
        <f>IF(B211="","",IFERROR(VLOOKUP(B211,Profissionais!$A$5:$C$24,3,FALSE),"Valor cheio"))</f>
        <v/>
      </c>
      <c r="I211" s="12">
        <f>IF(B211="","",IF(H211="Valor líquido",MAX(0,D211-E211-D211*F211),D211)*G211)</f>
        <v/>
      </c>
    </row>
    <row r="212">
      <c r="A212" s="6" t="n"/>
      <c r="B212" s="7" t="n"/>
      <c r="C212" s="7" t="n"/>
      <c r="D212" s="8" t="n"/>
      <c r="E212" s="8" t="n"/>
      <c r="F212" s="9" t="n"/>
      <c r="G212" s="10">
        <f>IF(B212="","",IFERROR(VLOOKUP(B212,Profissionais!$A$5:$C$24,2,FALSE),0))</f>
        <v/>
      </c>
      <c r="H212" s="11">
        <f>IF(B212="","",IFERROR(VLOOKUP(B212,Profissionais!$A$5:$C$24,3,FALSE),"Valor cheio"))</f>
        <v/>
      </c>
      <c r="I212" s="12">
        <f>IF(B212="","",IF(H212="Valor líquido",MAX(0,D212-E212-D212*F212),D212)*G212)</f>
        <v/>
      </c>
    </row>
    <row r="213">
      <c r="A213" s="6" t="n"/>
      <c r="B213" s="7" t="n"/>
      <c r="C213" s="7" t="n"/>
      <c r="D213" s="8" t="n"/>
      <c r="E213" s="8" t="n"/>
      <c r="F213" s="9" t="n"/>
      <c r="G213" s="10">
        <f>IF(B213="","",IFERROR(VLOOKUP(B213,Profissionais!$A$5:$C$24,2,FALSE),0))</f>
        <v/>
      </c>
      <c r="H213" s="11">
        <f>IF(B213="","",IFERROR(VLOOKUP(B213,Profissionais!$A$5:$C$24,3,FALSE),"Valor cheio"))</f>
        <v/>
      </c>
      <c r="I213" s="12">
        <f>IF(B213="","",IF(H213="Valor líquido",MAX(0,D213-E213-D213*F213),D213)*G213)</f>
        <v/>
      </c>
    </row>
    <row r="214">
      <c r="A214" s="6" t="n"/>
      <c r="B214" s="7" t="n"/>
      <c r="C214" s="7" t="n"/>
      <c r="D214" s="8" t="n"/>
      <c r="E214" s="8" t="n"/>
      <c r="F214" s="9" t="n"/>
      <c r="G214" s="10">
        <f>IF(B214="","",IFERROR(VLOOKUP(B214,Profissionais!$A$5:$C$24,2,FALSE),0))</f>
        <v/>
      </c>
      <c r="H214" s="11">
        <f>IF(B214="","",IFERROR(VLOOKUP(B214,Profissionais!$A$5:$C$24,3,FALSE),"Valor cheio"))</f>
        <v/>
      </c>
      <c r="I214" s="12">
        <f>IF(B214="","",IF(H214="Valor líquido",MAX(0,D214-E214-D214*F214),D214)*G214)</f>
        <v/>
      </c>
    </row>
    <row r="215">
      <c r="A215" s="6" t="n"/>
      <c r="B215" s="7" t="n"/>
      <c r="C215" s="7" t="n"/>
      <c r="D215" s="8" t="n"/>
      <c r="E215" s="8" t="n"/>
      <c r="F215" s="9" t="n"/>
      <c r="G215" s="10">
        <f>IF(B215="","",IFERROR(VLOOKUP(B215,Profissionais!$A$5:$C$24,2,FALSE),0))</f>
        <v/>
      </c>
      <c r="H215" s="11">
        <f>IF(B215="","",IFERROR(VLOOKUP(B215,Profissionais!$A$5:$C$24,3,FALSE),"Valor cheio"))</f>
        <v/>
      </c>
      <c r="I215" s="12">
        <f>IF(B215="","",IF(H215="Valor líquido",MAX(0,D215-E215-D215*F215),D215)*G215)</f>
        <v/>
      </c>
    </row>
    <row r="216">
      <c r="A216" s="6" t="n"/>
      <c r="B216" s="7" t="n"/>
      <c r="C216" s="7" t="n"/>
      <c r="D216" s="8" t="n"/>
      <c r="E216" s="8" t="n"/>
      <c r="F216" s="9" t="n"/>
      <c r="G216" s="10">
        <f>IF(B216="","",IFERROR(VLOOKUP(B216,Profissionais!$A$5:$C$24,2,FALSE),0))</f>
        <v/>
      </c>
      <c r="H216" s="11">
        <f>IF(B216="","",IFERROR(VLOOKUP(B216,Profissionais!$A$5:$C$24,3,FALSE),"Valor cheio"))</f>
        <v/>
      </c>
      <c r="I216" s="12">
        <f>IF(B216="","",IF(H216="Valor líquido",MAX(0,D216-E216-D216*F216),D216)*G216)</f>
        <v/>
      </c>
    </row>
    <row r="217">
      <c r="A217" s="6" t="n"/>
      <c r="B217" s="7" t="n"/>
      <c r="C217" s="7" t="n"/>
      <c r="D217" s="8" t="n"/>
      <c r="E217" s="8" t="n"/>
      <c r="F217" s="9" t="n"/>
      <c r="G217" s="10">
        <f>IF(B217="","",IFERROR(VLOOKUP(B217,Profissionais!$A$5:$C$24,2,FALSE),0))</f>
        <v/>
      </c>
      <c r="H217" s="11">
        <f>IF(B217="","",IFERROR(VLOOKUP(B217,Profissionais!$A$5:$C$24,3,FALSE),"Valor cheio"))</f>
        <v/>
      </c>
      <c r="I217" s="12">
        <f>IF(B217="","",IF(H217="Valor líquido",MAX(0,D217-E217-D217*F217),D217)*G217)</f>
        <v/>
      </c>
    </row>
    <row r="218">
      <c r="A218" s="6" t="n"/>
      <c r="B218" s="7" t="n"/>
      <c r="C218" s="7" t="n"/>
      <c r="D218" s="8" t="n"/>
      <c r="E218" s="8" t="n"/>
      <c r="F218" s="9" t="n"/>
      <c r="G218" s="10">
        <f>IF(B218="","",IFERROR(VLOOKUP(B218,Profissionais!$A$5:$C$24,2,FALSE),0))</f>
        <v/>
      </c>
      <c r="H218" s="11">
        <f>IF(B218="","",IFERROR(VLOOKUP(B218,Profissionais!$A$5:$C$24,3,FALSE),"Valor cheio"))</f>
        <v/>
      </c>
      <c r="I218" s="12">
        <f>IF(B218="","",IF(H218="Valor líquido",MAX(0,D218-E218-D218*F218),D218)*G218)</f>
        <v/>
      </c>
    </row>
    <row r="219">
      <c r="A219" s="6" t="n"/>
      <c r="B219" s="7" t="n"/>
      <c r="C219" s="7" t="n"/>
      <c r="D219" s="8" t="n"/>
      <c r="E219" s="8" t="n"/>
      <c r="F219" s="9" t="n"/>
      <c r="G219" s="10">
        <f>IF(B219="","",IFERROR(VLOOKUP(B219,Profissionais!$A$5:$C$24,2,FALSE),0))</f>
        <v/>
      </c>
      <c r="H219" s="11">
        <f>IF(B219="","",IFERROR(VLOOKUP(B219,Profissionais!$A$5:$C$24,3,FALSE),"Valor cheio"))</f>
        <v/>
      </c>
      <c r="I219" s="12">
        <f>IF(B219="","",IF(H219="Valor líquido",MAX(0,D219-E219-D219*F219),D219)*G219)</f>
        <v/>
      </c>
    </row>
    <row r="220">
      <c r="A220" s="6" t="n"/>
      <c r="B220" s="7" t="n"/>
      <c r="C220" s="7" t="n"/>
      <c r="D220" s="8" t="n"/>
      <c r="E220" s="8" t="n"/>
      <c r="F220" s="9" t="n"/>
      <c r="G220" s="10">
        <f>IF(B220="","",IFERROR(VLOOKUP(B220,Profissionais!$A$5:$C$24,2,FALSE),0))</f>
        <v/>
      </c>
      <c r="H220" s="11">
        <f>IF(B220="","",IFERROR(VLOOKUP(B220,Profissionais!$A$5:$C$24,3,FALSE),"Valor cheio"))</f>
        <v/>
      </c>
      <c r="I220" s="12">
        <f>IF(B220="","",IF(H220="Valor líquido",MAX(0,D220-E220-D220*F220),D220)*G220)</f>
        <v/>
      </c>
    </row>
    <row r="221">
      <c r="A221" s="6" t="n"/>
      <c r="B221" s="7" t="n"/>
      <c r="C221" s="7" t="n"/>
      <c r="D221" s="8" t="n"/>
      <c r="E221" s="8" t="n"/>
      <c r="F221" s="9" t="n"/>
      <c r="G221" s="10">
        <f>IF(B221="","",IFERROR(VLOOKUP(B221,Profissionais!$A$5:$C$24,2,FALSE),0))</f>
        <v/>
      </c>
      <c r="H221" s="11">
        <f>IF(B221="","",IFERROR(VLOOKUP(B221,Profissionais!$A$5:$C$24,3,FALSE),"Valor cheio"))</f>
        <v/>
      </c>
      <c r="I221" s="12">
        <f>IF(B221="","",IF(H221="Valor líquido",MAX(0,D221-E221-D221*F221),D221)*G221)</f>
        <v/>
      </c>
    </row>
    <row r="222">
      <c r="A222" s="6" t="n"/>
      <c r="B222" s="7" t="n"/>
      <c r="C222" s="7" t="n"/>
      <c r="D222" s="8" t="n"/>
      <c r="E222" s="8" t="n"/>
      <c r="F222" s="9" t="n"/>
      <c r="G222" s="10">
        <f>IF(B222="","",IFERROR(VLOOKUP(B222,Profissionais!$A$5:$C$24,2,FALSE),0))</f>
        <v/>
      </c>
      <c r="H222" s="11">
        <f>IF(B222="","",IFERROR(VLOOKUP(B222,Profissionais!$A$5:$C$24,3,FALSE),"Valor cheio"))</f>
        <v/>
      </c>
      <c r="I222" s="12">
        <f>IF(B222="","",IF(H222="Valor líquido",MAX(0,D222-E222-D222*F222),D222)*G222)</f>
        <v/>
      </c>
    </row>
    <row r="223">
      <c r="A223" s="6" t="n"/>
      <c r="B223" s="7" t="n"/>
      <c r="C223" s="7" t="n"/>
      <c r="D223" s="8" t="n"/>
      <c r="E223" s="8" t="n"/>
      <c r="F223" s="9" t="n"/>
      <c r="G223" s="10">
        <f>IF(B223="","",IFERROR(VLOOKUP(B223,Profissionais!$A$5:$C$24,2,FALSE),0))</f>
        <v/>
      </c>
      <c r="H223" s="11">
        <f>IF(B223="","",IFERROR(VLOOKUP(B223,Profissionais!$A$5:$C$24,3,FALSE),"Valor cheio"))</f>
        <v/>
      </c>
      <c r="I223" s="12">
        <f>IF(B223="","",IF(H223="Valor líquido",MAX(0,D223-E223-D223*F223),D223)*G223)</f>
        <v/>
      </c>
    </row>
    <row r="224">
      <c r="A224" s="6" t="n"/>
      <c r="B224" s="7" t="n"/>
      <c r="C224" s="7" t="n"/>
      <c r="D224" s="8" t="n"/>
      <c r="E224" s="8" t="n"/>
      <c r="F224" s="9" t="n"/>
      <c r="G224" s="10">
        <f>IF(B224="","",IFERROR(VLOOKUP(B224,Profissionais!$A$5:$C$24,2,FALSE),0))</f>
        <v/>
      </c>
      <c r="H224" s="11">
        <f>IF(B224="","",IFERROR(VLOOKUP(B224,Profissionais!$A$5:$C$24,3,FALSE),"Valor cheio"))</f>
        <v/>
      </c>
      <c r="I224" s="12">
        <f>IF(B224="","",IF(H224="Valor líquido",MAX(0,D224-E224-D224*F224),D224)*G224)</f>
        <v/>
      </c>
    </row>
    <row r="225">
      <c r="A225" s="6" t="n"/>
      <c r="B225" s="7" t="n"/>
      <c r="C225" s="7" t="n"/>
      <c r="D225" s="8" t="n"/>
      <c r="E225" s="8" t="n"/>
      <c r="F225" s="9" t="n"/>
      <c r="G225" s="10">
        <f>IF(B225="","",IFERROR(VLOOKUP(B225,Profissionais!$A$5:$C$24,2,FALSE),0))</f>
        <v/>
      </c>
      <c r="H225" s="11">
        <f>IF(B225="","",IFERROR(VLOOKUP(B225,Profissionais!$A$5:$C$24,3,FALSE),"Valor cheio"))</f>
        <v/>
      </c>
      <c r="I225" s="12">
        <f>IF(B225="","",IF(H225="Valor líquido",MAX(0,D225-E225-D225*F225),D225)*G225)</f>
        <v/>
      </c>
    </row>
    <row r="226">
      <c r="A226" s="6" t="n"/>
      <c r="B226" s="7" t="n"/>
      <c r="C226" s="7" t="n"/>
      <c r="D226" s="8" t="n"/>
      <c r="E226" s="8" t="n"/>
      <c r="F226" s="9" t="n"/>
      <c r="G226" s="10">
        <f>IF(B226="","",IFERROR(VLOOKUP(B226,Profissionais!$A$5:$C$24,2,FALSE),0))</f>
        <v/>
      </c>
      <c r="H226" s="11">
        <f>IF(B226="","",IFERROR(VLOOKUP(B226,Profissionais!$A$5:$C$24,3,FALSE),"Valor cheio"))</f>
        <v/>
      </c>
      <c r="I226" s="12">
        <f>IF(B226="","",IF(H226="Valor líquido",MAX(0,D226-E226-D226*F226),D226)*G226)</f>
        <v/>
      </c>
    </row>
    <row r="227">
      <c r="A227" s="6" t="n"/>
      <c r="B227" s="7" t="n"/>
      <c r="C227" s="7" t="n"/>
      <c r="D227" s="8" t="n"/>
      <c r="E227" s="8" t="n"/>
      <c r="F227" s="9" t="n"/>
      <c r="G227" s="10">
        <f>IF(B227="","",IFERROR(VLOOKUP(B227,Profissionais!$A$5:$C$24,2,FALSE),0))</f>
        <v/>
      </c>
      <c r="H227" s="11">
        <f>IF(B227="","",IFERROR(VLOOKUP(B227,Profissionais!$A$5:$C$24,3,FALSE),"Valor cheio"))</f>
        <v/>
      </c>
      <c r="I227" s="12">
        <f>IF(B227="","",IF(H227="Valor líquido",MAX(0,D227-E227-D227*F227),D227)*G227)</f>
        <v/>
      </c>
    </row>
    <row r="228">
      <c r="A228" s="6" t="n"/>
      <c r="B228" s="7" t="n"/>
      <c r="C228" s="7" t="n"/>
      <c r="D228" s="8" t="n"/>
      <c r="E228" s="8" t="n"/>
      <c r="F228" s="9" t="n"/>
      <c r="G228" s="10">
        <f>IF(B228="","",IFERROR(VLOOKUP(B228,Profissionais!$A$5:$C$24,2,FALSE),0))</f>
        <v/>
      </c>
      <c r="H228" s="11">
        <f>IF(B228="","",IFERROR(VLOOKUP(B228,Profissionais!$A$5:$C$24,3,FALSE),"Valor cheio"))</f>
        <v/>
      </c>
      <c r="I228" s="12">
        <f>IF(B228="","",IF(H228="Valor líquido",MAX(0,D228-E228-D228*F228),D228)*G228)</f>
        <v/>
      </c>
    </row>
    <row r="229">
      <c r="A229" s="6" t="n"/>
      <c r="B229" s="7" t="n"/>
      <c r="C229" s="7" t="n"/>
      <c r="D229" s="8" t="n"/>
      <c r="E229" s="8" t="n"/>
      <c r="F229" s="9" t="n"/>
      <c r="G229" s="10">
        <f>IF(B229="","",IFERROR(VLOOKUP(B229,Profissionais!$A$5:$C$24,2,FALSE),0))</f>
        <v/>
      </c>
      <c r="H229" s="11">
        <f>IF(B229="","",IFERROR(VLOOKUP(B229,Profissionais!$A$5:$C$24,3,FALSE),"Valor cheio"))</f>
        <v/>
      </c>
      <c r="I229" s="12">
        <f>IF(B229="","",IF(H229="Valor líquido",MAX(0,D229-E229-D229*F229),D229)*G229)</f>
        <v/>
      </c>
    </row>
    <row r="230">
      <c r="A230" s="6" t="n"/>
      <c r="B230" s="7" t="n"/>
      <c r="C230" s="7" t="n"/>
      <c r="D230" s="8" t="n"/>
      <c r="E230" s="8" t="n"/>
      <c r="F230" s="9" t="n"/>
      <c r="G230" s="10">
        <f>IF(B230="","",IFERROR(VLOOKUP(B230,Profissionais!$A$5:$C$24,2,FALSE),0))</f>
        <v/>
      </c>
      <c r="H230" s="11">
        <f>IF(B230="","",IFERROR(VLOOKUP(B230,Profissionais!$A$5:$C$24,3,FALSE),"Valor cheio"))</f>
        <v/>
      </c>
      <c r="I230" s="12">
        <f>IF(B230="","",IF(H230="Valor líquido",MAX(0,D230-E230-D230*F230),D230)*G230)</f>
        <v/>
      </c>
    </row>
    <row r="231">
      <c r="A231" s="6" t="n"/>
      <c r="B231" s="7" t="n"/>
      <c r="C231" s="7" t="n"/>
      <c r="D231" s="8" t="n"/>
      <c r="E231" s="8" t="n"/>
      <c r="F231" s="9" t="n"/>
      <c r="G231" s="10">
        <f>IF(B231="","",IFERROR(VLOOKUP(B231,Profissionais!$A$5:$C$24,2,FALSE),0))</f>
        <v/>
      </c>
      <c r="H231" s="11">
        <f>IF(B231="","",IFERROR(VLOOKUP(B231,Profissionais!$A$5:$C$24,3,FALSE),"Valor cheio"))</f>
        <v/>
      </c>
      <c r="I231" s="12">
        <f>IF(B231="","",IF(H231="Valor líquido",MAX(0,D231-E231-D231*F231),D231)*G231)</f>
        <v/>
      </c>
    </row>
    <row r="232">
      <c r="A232" s="6" t="n"/>
      <c r="B232" s="7" t="n"/>
      <c r="C232" s="7" t="n"/>
      <c r="D232" s="8" t="n"/>
      <c r="E232" s="8" t="n"/>
      <c r="F232" s="9" t="n"/>
      <c r="G232" s="10">
        <f>IF(B232="","",IFERROR(VLOOKUP(B232,Profissionais!$A$5:$C$24,2,FALSE),0))</f>
        <v/>
      </c>
      <c r="H232" s="11">
        <f>IF(B232="","",IFERROR(VLOOKUP(B232,Profissionais!$A$5:$C$24,3,FALSE),"Valor cheio"))</f>
        <v/>
      </c>
      <c r="I232" s="12">
        <f>IF(B232="","",IF(H232="Valor líquido",MAX(0,D232-E232-D232*F232),D232)*G232)</f>
        <v/>
      </c>
    </row>
    <row r="233">
      <c r="A233" s="6" t="n"/>
      <c r="B233" s="7" t="n"/>
      <c r="C233" s="7" t="n"/>
      <c r="D233" s="8" t="n"/>
      <c r="E233" s="8" t="n"/>
      <c r="F233" s="9" t="n"/>
      <c r="G233" s="10">
        <f>IF(B233="","",IFERROR(VLOOKUP(B233,Profissionais!$A$5:$C$24,2,FALSE),0))</f>
        <v/>
      </c>
      <c r="H233" s="11">
        <f>IF(B233="","",IFERROR(VLOOKUP(B233,Profissionais!$A$5:$C$24,3,FALSE),"Valor cheio"))</f>
        <v/>
      </c>
      <c r="I233" s="12">
        <f>IF(B233="","",IF(H233="Valor líquido",MAX(0,D233-E233-D233*F233),D233)*G233)</f>
        <v/>
      </c>
    </row>
    <row r="234">
      <c r="A234" s="6" t="n"/>
      <c r="B234" s="7" t="n"/>
      <c r="C234" s="7" t="n"/>
      <c r="D234" s="8" t="n"/>
      <c r="E234" s="8" t="n"/>
      <c r="F234" s="9" t="n"/>
      <c r="G234" s="10">
        <f>IF(B234="","",IFERROR(VLOOKUP(B234,Profissionais!$A$5:$C$24,2,FALSE),0))</f>
        <v/>
      </c>
      <c r="H234" s="11">
        <f>IF(B234="","",IFERROR(VLOOKUP(B234,Profissionais!$A$5:$C$24,3,FALSE),"Valor cheio"))</f>
        <v/>
      </c>
      <c r="I234" s="12">
        <f>IF(B234="","",IF(H234="Valor líquido",MAX(0,D234-E234-D234*F234),D234)*G234)</f>
        <v/>
      </c>
    </row>
    <row r="235">
      <c r="A235" s="6" t="n"/>
      <c r="B235" s="7" t="n"/>
      <c r="C235" s="7" t="n"/>
      <c r="D235" s="8" t="n"/>
      <c r="E235" s="8" t="n"/>
      <c r="F235" s="9" t="n"/>
      <c r="G235" s="10">
        <f>IF(B235="","",IFERROR(VLOOKUP(B235,Profissionais!$A$5:$C$24,2,FALSE),0))</f>
        <v/>
      </c>
      <c r="H235" s="11">
        <f>IF(B235="","",IFERROR(VLOOKUP(B235,Profissionais!$A$5:$C$24,3,FALSE),"Valor cheio"))</f>
        <v/>
      </c>
      <c r="I235" s="12">
        <f>IF(B235="","",IF(H235="Valor líquido",MAX(0,D235-E235-D235*F235),D235)*G235)</f>
        <v/>
      </c>
    </row>
    <row r="236">
      <c r="A236" s="6" t="n"/>
      <c r="B236" s="7" t="n"/>
      <c r="C236" s="7" t="n"/>
      <c r="D236" s="8" t="n"/>
      <c r="E236" s="8" t="n"/>
      <c r="F236" s="9" t="n"/>
      <c r="G236" s="10">
        <f>IF(B236="","",IFERROR(VLOOKUP(B236,Profissionais!$A$5:$C$24,2,FALSE),0))</f>
        <v/>
      </c>
      <c r="H236" s="11">
        <f>IF(B236="","",IFERROR(VLOOKUP(B236,Profissionais!$A$5:$C$24,3,FALSE),"Valor cheio"))</f>
        <v/>
      </c>
      <c r="I236" s="12">
        <f>IF(B236="","",IF(H236="Valor líquido",MAX(0,D236-E236-D236*F236),D236)*G236)</f>
        <v/>
      </c>
    </row>
    <row r="237">
      <c r="A237" s="6" t="n"/>
      <c r="B237" s="7" t="n"/>
      <c r="C237" s="7" t="n"/>
      <c r="D237" s="8" t="n"/>
      <c r="E237" s="8" t="n"/>
      <c r="F237" s="9" t="n"/>
      <c r="G237" s="10">
        <f>IF(B237="","",IFERROR(VLOOKUP(B237,Profissionais!$A$5:$C$24,2,FALSE),0))</f>
        <v/>
      </c>
      <c r="H237" s="11">
        <f>IF(B237="","",IFERROR(VLOOKUP(B237,Profissionais!$A$5:$C$24,3,FALSE),"Valor cheio"))</f>
        <v/>
      </c>
      <c r="I237" s="12">
        <f>IF(B237="","",IF(H237="Valor líquido",MAX(0,D237-E237-D237*F237),D237)*G237)</f>
        <v/>
      </c>
    </row>
    <row r="238">
      <c r="A238" s="6" t="n"/>
      <c r="B238" s="7" t="n"/>
      <c r="C238" s="7" t="n"/>
      <c r="D238" s="8" t="n"/>
      <c r="E238" s="8" t="n"/>
      <c r="F238" s="9" t="n"/>
      <c r="G238" s="10">
        <f>IF(B238="","",IFERROR(VLOOKUP(B238,Profissionais!$A$5:$C$24,2,FALSE),0))</f>
        <v/>
      </c>
      <c r="H238" s="11">
        <f>IF(B238="","",IFERROR(VLOOKUP(B238,Profissionais!$A$5:$C$24,3,FALSE),"Valor cheio"))</f>
        <v/>
      </c>
      <c r="I238" s="12">
        <f>IF(B238="","",IF(H238="Valor líquido",MAX(0,D238-E238-D238*F238),D238)*G238)</f>
        <v/>
      </c>
    </row>
    <row r="239">
      <c r="A239" s="6" t="n"/>
      <c r="B239" s="7" t="n"/>
      <c r="C239" s="7" t="n"/>
      <c r="D239" s="8" t="n"/>
      <c r="E239" s="8" t="n"/>
      <c r="F239" s="9" t="n"/>
      <c r="G239" s="10">
        <f>IF(B239="","",IFERROR(VLOOKUP(B239,Profissionais!$A$5:$C$24,2,FALSE),0))</f>
        <v/>
      </c>
      <c r="H239" s="11">
        <f>IF(B239="","",IFERROR(VLOOKUP(B239,Profissionais!$A$5:$C$24,3,FALSE),"Valor cheio"))</f>
        <v/>
      </c>
      <c r="I239" s="12">
        <f>IF(B239="","",IF(H239="Valor líquido",MAX(0,D239-E239-D239*F239),D239)*G239)</f>
        <v/>
      </c>
    </row>
    <row r="240">
      <c r="A240" s="6" t="n"/>
      <c r="B240" s="7" t="n"/>
      <c r="C240" s="7" t="n"/>
      <c r="D240" s="8" t="n"/>
      <c r="E240" s="8" t="n"/>
      <c r="F240" s="9" t="n"/>
      <c r="G240" s="10">
        <f>IF(B240="","",IFERROR(VLOOKUP(B240,Profissionais!$A$5:$C$24,2,FALSE),0))</f>
        <v/>
      </c>
      <c r="H240" s="11">
        <f>IF(B240="","",IFERROR(VLOOKUP(B240,Profissionais!$A$5:$C$24,3,FALSE),"Valor cheio"))</f>
        <v/>
      </c>
      <c r="I240" s="12">
        <f>IF(B240="","",IF(H240="Valor líquido",MAX(0,D240-E240-D240*F240),D240)*G240)</f>
        <v/>
      </c>
    </row>
    <row r="241">
      <c r="A241" s="6" t="n"/>
      <c r="B241" s="7" t="n"/>
      <c r="C241" s="7" t="n"/>
      <c r="D241" s="8" t="n"/>
      <c r="E241" s="8" t="n"/>
      <c r="F241" s="9" t="n"/>
      <c r="G241" s="10">
        <f>IF(B241="","",IFERROR(VLOOKUP(B241,Profissionais!$A$5:$C$24,2,FALSE),0))</f>
        <v/>
      </c>
      <c r="H241" s="11">
        <f>IF(B241="","",IFERROR(VLOOKUP(B241,Profissionais!$A$5:$C$24,3,FALSE),"Valor cheio"))</f>
        <v/>
      </c>
      <c r="I241" s="12">
        <f>IF(B241="","",IF(H241="Valor líquido",MAX(0,D241-E241-D241*F241),D241)*G241)</f>
        <v/>
      </c>
    </row>
    <row r="242">
      <c r="A242" s="6" t="n"/>
      <c r="B242" s="7" t="n"/>
      <c r="C242" s="7" t="n"/>
      <c r="D242" s="8" t="n"/>
      <c r="E242" s="8" t="n"/>
      <c r="F242" s="9" t="n"/>
      <c r="G242" s="10">
        <f>IF(B242="","",IFERROR(VLOOKUP(B242,Profissionais!$A$5:$C$24,2,FALSE),0))</f>
        <v/>
      </c>
      <c r="H242" s="11">
        <f>IF(B242="","",IFERROR(VLOOKUP(B242,Profissionais!$A$5:$C$24,3,FALSE),"Valor cheio"))</f>
        <v/>
      </c>
      <c r="I242" s="12">
        <f>IF(B242="","",IF(H242="Valor líquido",MAX(0,D242-E242-D242*F242),D242)*G242)</f>
        <v/>
      </c>
    </row>
    <row r="243">
      <c r="A243" s="6" t="n"/>
      <c r="B243" s="7" t="n"/>
      <c r="C243" s="7" t="n"/>
      <c r="D243" s="8" t="n"/>
      <c r="E243" s="8" t="n"/>
      <c r="F243" s="9" t="n"/>
      <c r="G243" s="10">
        <f>IF(B243="","",IFERROR(VLOOKUP(B243,Profissionais!$A$5:$C$24,2,FALSE),0))</f>
        <v/>
      </c>
      <c r="H243" s="11">
        <f>IF(B243="","",IFERROR(VLOOKUP(B243,Profissionais!$A$5:$C$24,3,FALSE),"Valor cheio"))</f>
        <v/>
      </c>
      <c r="I243" s="12">
        <f>IF(B243="","",IF(H243="Valor líquido",MAX(0,D243-E243-D243*F243),D243)*G243)</f>
        <v/>
      </c>
    </row>
    <row r="244">
      <c r="A244" s="6" t="n"/>
      <c r="B244" s="7" t="n"/>
      <c r="C244" s="7" t="n"/>
      <c r="D244" s="8" t="n"/>
      <c r="E244" s="8" t="n"/>
      <c r="F244" s="9" t="n"/>
      <c r="G244" s="10">
        <f>IF(B244="","",IFERROR(VLOOKUP(B244,Profissionais!$A$5:$C$24,2,FALSE),0))</f>
        <v/>
      </c>
      <c r="H244" s="11">
        <f>IF(B244="","",IFERROR(VLOOKUP(B244,Profissionais!$A$5:$C$24,3,FALSE),"Valor cheio"))</f>
        <v/>
      </c>
      <c r="I244" s="12">
        <f>IF(B244="","",IF(H244="Valor líquido",MAX(0,D244-E244-D244*F244),D244)*G244)</f>
        <v/>
      </c>
    </row>
    <row r="245">
      <c r="A245" s="6" t="n"/>
      <c r="B245" s="7" t="n"/>
      <c r="C245" s="7" t="n"/>
      <c r="D245" s="8" t="n"/>
      <c r="E245" s="8" t="n"/>
      <c r="F245" s="9" t="n"/>
      <c r="G245" s="10">
        <f>IF(B245="","",IFERROR(VLOOKUP(B245,Profissionais!$A$5:$C$24,2,FALSE),0))</f>
        <v/>
      </c>
      <c r="H245" s="11">
        <f>IF(B245="","",IFERROR(VLOOKUP(B245,Profissionais!$A$5:$C$24,3,FALSE),"Valor cheio"))</f>
        <v/>
      </c>
      <c r="I245" s="12">
        <f>IF(B245="","",IF(H245="Valor líquido",MAX(0,D245-E245-D245*F245),D245)*G245)</f>
        <v/>
      </c>
    </row>
    <row r="246">
      <c r="A246" s="6" t="n"/>
      <c r="B246" s="7" t="n"/>
      <c r="C246" s="7" t="n"/>
      <c r="D246" s="8" t="n"/>
      <c r="E246" s="8" t="n"/>
      <c r="F246" s="9" t="n"/>
      <c r="G246" s="10">
        <f>IF(B246="","",IFERROR(VLOOKUP(B246,Profissionais!$A$5:$C$24,2,FALSE),0))</f>
        <v/>
      </c>
      <c r="H246" s="11">
        <f>IF(B246="","",IFERROR(VLOOKUP(B246,Profissionais!$A$5:$C$24,3,FALSE),"Valor cheio"))</f>
        <v/>
      </c>
      <c r="I246" s="12">
        <f>IF(B246="","",IF(H246="Valor líquido",MAX(0,D246-E246-D246*F246),D246)*G246)</f>
        <v/>
      </c>
    </row>
    <row r="247">
      <c r="A247" s="6" t="n"/>
      <c r="B247" s="7" t="n"/>
      <c r="C247" s="7" t="n"/>
      <c r="D247" s="8" t="n"/>
      <c r="E247" s="8" t="n"/>
      <c r="F247" s="9" t="n"/>
      <c r="G247" s="10">
        <f>IF(B247="","",IFERROR(VLOOKUP(B247,Profissionais!$A$5:$C$24,2,FALSE),0))</f>
        <v/>
      </c>
      <c r="H247" s="11">
        <f>IF(B247="","",IFERROR(VLOOKUP(B247,Profissionais!$A$5:$C$24,3,FALSE),"Valor cheio"))</f>
        <v/>
      </c>
      <c r="I247" s="12">
        <f>IF(B247="","",IF(H247="Valor líquido",MAX(0,D247-E247-D247*F247),D247)*G247)</f>
        <v/>
      </c>
    </row>
    <row r="248">
      <c r="A248" s="6" t="n"/>
      <c r="B248" s="7" t="n"/>
      <c r="C248" s="7" t="n"/>
      <c r="D248" s="8" t="n"/>
      <c r="E248" s="8" t="n"/>
      <c r="F248" s="9" t="n"/>
      <c r="G248" s="10">
        <f>IF(B248="","",IFERROR(VLOOKUP(B248,Profissionais!$A$5:$C$24,2,FALSE),0))</f>
        <v/>
      </c>
      <c r="H248" s="11">
        <f>IF(B248="","",IFERROR(VLOOKUP(B248,Profissionais!$A$5:$C$24,3,FALSE),"Valor cheio"))</f>
        <v/>
      </c>
      <c r="I248" s="12">
        <f>IF(B248="","",IF(H248="Valor líquido",MAX(0,D248-E248-D248*F248),D248)*G248)</f>
        <v/>
      </c>
    </row>
    <row r="249">
      <c r="A249" s="6" t="n"/>
      <c r="B249" s="7" t="n"/>
      <c r="C249" s="7" t="n"/>
      <c r="D249" s="8" t="n"/>
      <c r="E249" s="8" t="n"/>
      <c r="F249" s="9" t="n"/>
      <c r="G249" s="10">
        <f>IF(B249="","",IFERROR(VLOOKUP(B249,Profissionais!$A$5:$C$24,2,FALSE),0))</f>
        <v/>
      </c>
      <c r="H249" s="11">
        <f>IF(B249="","",IFERROR(VLOOKUP(B249,Profissionais!$A$5:$C$24,3,FALSE),"Valor cheio"))</f>
        <v/>
      </c>
      <c r="I249" s="12">
        <f>IF(B249="","",IF(H249="Valor líquido",MAX(0,D249-E249-D249*F249),D249)*G249)</f>
        <v/>
      </c>
    </row>
    <row r="250">
      <c r="A250" s="6" t="n"/>
      <c r="B250" s="7" t="n"/>
      <c r="C250" s="7" t="n"/>
      <c r="D250" s="8" t="n"/>
      <c r="E250" s="8" t="n"/>
      <c r="F250" s="9" t="n"/>
      <c r="G250" s="10">
        <f>IF(B250="","",IFERROR(VLOOKUP(B250,Profissionais!$A$5:$C$24,2,FALSE),0))</f>
        <v/>
      </c>
      <c r="H250" s="11">
        <f>IF(B250="","",IFERROR(VLOOKUP(B250,Profissionais!$A$5:$C$24,3,FALSE),"Valor cheio"))</f>
        <v/>
      </c>
      <c r="I250" s="12">
        <f>IF(B250="","",IF(H250="Valor líquido",MAX(0,D250-E250-D250*F250),D250)*G250)</f>
        <v/>
      </c>
    </row>
    <row r="251">
      <c r="A251" s="6" t="n"/>
      <c r="B251" s="7" t="n"/>
      <c r="C251" s="7" t="n"/>
      <c r="D251" s="8" t="n"/>
      <c r="E251" s="8" t="n"/>
      <c r="F251" s="9" t="n"/>
      <c r="G251" s="10">
        <f>IF(B251="","",IFERROR(VLOOKUP(B251,Profissionais!$A$5:$C$24,2,FALSE),0))</f>
        <v/>
      </c>
      <c r="H251" s="11">
        <f>IF(B251="","",IFERROR(VLOOKUP(B251,Profissionais!$A$5:$C$24,3,FALSE),"Valor cheio"))</f>
        <v/>
      </c>
      <c r="I251" s="12">
        <f>IF(B251="","",IF(H251="Valor líquido",MAX(0,D251-E251-D251*F251),D251)*G251)</f>
        <v/>
      </c>
    </row>
    <row r="252">
      <c r="A252" s="6" t="n"/>
      <c r="B252" s="7" t="n"/>
      <c r="C252" s="7" t="n"/>
      <c r="D252" s="8" t="n"/>
      <c r="E252" s="8" t="n"/>
      <c r="F252" s="9" t="n"/>
      <c r="G252" s="10">
        <f>IF(B252="","",IFERROR(VLOOKUP(B252,Profissionais!$A$5:$C$24,2,FALSE),0))</f>
        <v/>
      </c>
      <c r="H252" s="11">
        <f>IF(B252="","",IFERROR(VLOOKUP(B252,Profissionais!$A$5:$C$24,3,FALSE),"Valor cheio"))</f>
        <v/>
      </c>
      <c r="I252" s="12">
        <f>IF(B252="","",IF(H252="Valor líquido",MAX(0,D252-E252-D252*F252),D252)*G252)</f>
        <v/>
      </c>
    </row>
    <row r="253">
      <c r="A253" s="6" t="n"/>
      <c r="B253" s="7" t="n"/>
      <c r="C253" s="7" t="n"/>
      <c r="D253" s="8" t="n"/>
      <c r="E253" s="8" t="n"/>
      <c r="F253" s="9" t="n"/>
      <c r="G253" s="10">
        <f>IF(B253="","",IFERROR(VLOOKUP(B253,Profissionais!$A$5:$C$24,2,FALSE),0))</f>
        <v/>
      </c>
      <c r="H253" s="11">
        <f>IF(B253="","",IFERROR(VLOOKUP(B253,Profissionais!$A$5:$C$24,3,FALSE),"Valor cheio"))</f>
        <v/>
      </c>
      <c r="I253" s="12">
        <f>IF(B253="","",IF(H253="Valor líquido",MAX(0,D253-E253-D253*F253),D253)*G253)</f>
        <v/>
      </c>
    </row>
    <row r="254">
      <c r="A254" s="6" t="n"/>
      <c r="B254" s="7" t="n"/>
      <c r="C254" s="7" t="n"/>
      <c r="D254" s="8" t="n"/>
      <c r="E254" s="8" t="n"/>
      <c r="F254" s="9" t="n"/>
      <c r="G254" s="10">
        <f>IF(B254="","",IFERROR(VLOOKUP(B254,Profissionais!$A$5:$C$24,2,FALSE),0))</f>
        <v/>
      </c>
      <c r="H254" s="11">
        <f>IF(B254="","",IFERROR(VLOOKUP(B254,Profissionais!$A$5:$C$24,3,FALSE),"Valor cheio"))</f>
        <v/>
      </c>
      <c r="I254" s="12">
        <f>IF(B254="","",IF(H254="Valor líquido",MAX(0,D254-E254-D254*F254),D254)*G254)</f>
        <v/>
      </c>
    </row>
    <row r="255">
      <c r="A255" s="6" t="n"/>
      <c r="B255" s="7" t="n"/>
      <c r="C255" s="7" t="n"/>
      <c r="D255" s="8" t="n"/>
      <c r="E255" s="8" t="n"/>
      <c r="F255" s="9" t="n"/>
      <c r="G255" s="10">
        <f>IF(B255="","",IFERROR(VLOOKUP(B255,Profissionais!$A$5:$C$24,2,FALSE),0))</f>
        <v/>
      </c>
      <c r="H255" s="11">
        <f>IF(B255="","",IFERROR(VLOOKUP(B255,Profissionais!$A$5:$C$24,3,FALSE),"Valor cheio"))</f>
        <v/>
      </c>
      <c r="I255" s="12">
        <f>IF(B255="","",IF(H255="Valor líquido",MAX(0,D255-E255-D255*F255),D255)*G255)</f>
        <v/>
      </c>
    </row>
    <row r="256">
      <c r="A256" s="6" t="n"/>
      <c r="B256" s="7" t="n"/>
      <c r="C256" s="7" t="n"/>
      <c r="D256" s="8" t="n"/>
      <c r="E256" s="8" t="n"/>
      <c r="F256" s="9" t="n"/>
      <c r="G256" s="10">
        <f>IF(B256="","",IFERROR(VLOOKUP(B256,Profissionais!$A$5:$C$24,2,FALSE),0))</f>
        <v/>
      </c>
      <c r="H256" s="11">
        <f>IF(B256="","",IFERROR(VLOOKUP(B256,Profissionais!$A$5:$C$24,3,FALSE),"Valor cheio"))</f>
        <v/>
      </c>
      <c r="I256" s="12">
        <f>IF(B256="","",IF(H256="Valor líquido",MAX(0,D256-E256-D256*F256),D256)*G256)</f>
        <v/>
      </c>
    </row>
    <row r="257">
      <c r="A257" s="6" t="n"/>
      <c r="B257" s="7" t="n"/>
      <c r="C257" s="7" t="n"/>
      <c r="D257" s="8" t="n"/>
      <c r="E257" s="8" t="n"/>
      <c r="F257" s="9" t="n"/>
      <c r="G257" s="10">
        <f>IF(B257="","",IFERROR(VLOOKUP(B257,Profissionais!$A$5:$C$24,2,FALSE),0))</f>
        <v/>
      </c>
      <c r="H257" s="11">
        <f>IF(B257="","",IFERROR(VLOOKUP(B257,Profissionais!$A$5:$C$24,3,FALSE),"Valor cheio"))</f>
        <v/>
      </c>
      <c r="I257" s="12">
        <f>IF(B257="","",IF(H257="Valor líquido",MAX(0,D257-E257-D257*F257),D257)*G257)</f>
        <v/>
      </c>
    </row>
    <row r="258">
      <c r="A258" s="6" t="n"/>
      <c r="B258" s="7" t="n"/>
      <c r="C258" s="7" t="n"/>
      <c r="D258" s="8" t="n"/>
      <c r="E258" s="8" t="n"/>
      <c r="F258" s="9" t="n"/>
      <c r="G258" s="10">
        <f>IF(B258="","",IFERROR(VLOOKUP(B258,Profissionais!$A$5:$C$24,2,FALSE),0))</f>
        <v/>
      </c>
      <c r="H258" s="11">
        <f>IF(B258="","",IFERROR(VLOOKUP(B258,Profissionais!$A$5:$C$24,3,FALSE),"Valor cheio"))</f>
        <v/>
      </c>
      <c r="I258" s="12">
        <f>IF(B258="","",IF(H258="Valor líquido",MAX(0,D258-E258-D258*F258),D258)*G258)</f>
        <v/>
      </c>
    </row>
    <row r="259">
      <c r="A259" s="6" t="n"/>
      <c r="B259" s="7" t="n"/>
      <c r="C259" s="7" t="n"/>
      <c r="D259" s="8" t="n"/>
      <c r="E259" s="8" t="n"/>
      <c r="F259" s="9" t="n"/>
      <c r="G259" s="10">
        <f>IF(B259="","",IFERROR(VLOOKUP(B259,Profissionais!$A$5:$C$24,2,FALSE),0))</f>
        <v/>
      </c>
      <c r="H259" s="11">
        <f>IF(B259="","",IFERROR(VLOOKUP(B259,Profissionais!$A$5:$C$24,3,FALSE),"Valor cheio"))</f>
        <v/>
      </c>
      <c r="I259" s="12">
        <f>IF(B259="","",IF(H259="Valor líquido",MAX(0,D259-E259-D259*F259),D259)*G259)</f>
        <v/>
      </c>
    </row>
    <row r="260">
      <c r="A260" s="6" t="n"/>
      <c r="B260" s="7" t="n"/>
      <c r="C260" s="7" t="n"/>
      <c r="D260" s="8" t="n"/>
      <c r="E260" s="8" t="n"/>
      <c r="F260" s="9" t="n"/>
      <c r="G260" s="10">
        <f>IF(B260="","",IFERROR(VLOOKUP(B260,Profissionais!$A$5:$C$24,2,FALSE),0))</f>
        <v/>
      </c>
      <c r="H260" s="11">
        <f>IF(B260="","",IFERROR(VLOOKUP(B260,Profissionais!$A$5:$C$24,3,FALSE),"Valor cheio"))</f>
        <v/>
      </c>
      <c r="I260" s="12">
        <f>IF(B260="","",IF(H260="Valor líquido",MAX(0,D260-E260-D260*F260),D260)*G260)</f>
        <v/>
      </c>
    </row>
    <row r="261">
      <c r="A261" s="6" t="n"/>
      <c r="B261" s="7" t="n"/>
      <c r="C261" s="7" t="n"/>
      <c r="D261" s="8" t="n"/>
      <c r="E261" s="8" t="n"/>
      <c r="F261" s="9" t="n"/>
      <c r="G261" s="10">
        <f>IF(B261="","",IFERROR(VLOOKUP(B261,Profissionais!$A$5:$C$24,2,FALSE),0))</f>
        <v/>
      </c>
      <c r="H261" s="11">
        <f>IF(B261="","",IFERROR(VLOOKUP(B261,Profissionais!$A$5:$C$24,3,FALSE),"Valor cheio"))</f>
        <v/>
      </c>
      <c r="I261" s="12">
        <f>IF(B261="","",IF(H261="Valor líquido",MAX(0,D261-E261-D261*F261),D261)*G261)</f>
        <v/>
      </c>
    </row>
    <row r="262">
      <c r="A262" s="6" t="n"/>
      <c r="B262" s="7" t="n"/>
      <c r="C262" s="7" t="n"/>
      <c r="D262" s="8" t="n"/>
      <c r="E262" s="8" t="n"/>
      <c r="F262" s="9" t="n"/>
      <c r="G262" s="10">
        <f>IF(B262="","",IFERROR(VLOOKUP(B262,Profissionais!$A$5:$C$24,2,FALSE),0))</f>
        <v/>
      </c>
      <c r="H262" s="11">
        <f>IF(B262="","",IFERROR(VLOOKUP(B262,Profissionais!$A$5:$C$24,3,FALSE),"Valor cheio"))</f>
        <v/>
      </c>
      <c r="I262" s="12">
        <f>IF(B262="","",IF(H262="Valor líquido",MAX(0,D262-E262-D262*F262),D262)*G262)</f>
        <v/>
      </c>
    </row>
    <row r="263">
      <c r="A263" s="6" t="n"/>
      <c r="B263" s="7" t="n"/>
      <c r="C263" s="7" t="n"/>
      <c r="D263" s="8" t="n"/>
      <c r="E263" s="8" t="n"/>
      <c r="F263" s="9" t="n"/>
      <c r="G263" s="10">
        <f>IF(B263="","",IFERROR(VLOOKUP(B263,Profissionais!$A$5:$C$24,2,FALSE),0))</f>
        <v/>
      </c>
      <c r="H263" s="11">
        <f>IF(B263="","",IFERROR(VLOOKUP(B263,Profissionais!$A$5:$C$24,3,FALSE),"Valor cheio"))</f>
        <v/>
      </c>
      <c r="I263" s="12">
        <f>IF(B263="","",IF(H263="Valor líquido",MAX(0,D263-E263-D263*F263),D263)*G263)</f>
        <v/>
      </c>
    </row>
    <row r="264">
      <c r="A264" s="6" t="n"/>
      <c r="B264" s="7" t="n"/>
      <c r="C264" s="7" t="n"/>
      <c r="D264" s="8" t="n"/>
      <c r="E264" s="8" t="n"/>
      <c r="F264" s="9" t="n"/>
      <c r="G264" s="10">
        <f>IF(B264="","",IFERROR(VLOOKUP(B264,Profissionais!$A$5:$C$24,2,FALSE),0))</f>
        <v/>
      </c>
      <c r="H264" s="11">
        <f>IF(B264="","",IFERROR(VLOOKUP(B264,Profissionais!$A$5:$C$24,3,FALSE),"Valor cheio"))</f>
        <v/>
      </c>
      <c r="I264" s="12">
        <f>IF(B264="","",IF(H264="Valor líquido",MAX(0,D264-E264-D264*F264),D264)*G264)</f>
        <v/>
      </c>
    </row>
    <row r="265">
      <c r="A265" s="6" t="n"/>
      <c r="B265" s="7" t="n"/>
      <c r="C265" s="7" t="n"/>
      <c r="D265" s="8" t="n"/>
      <c r="E265" s="8" t="n"/>
      <c r="F265" s="9" t="n"/>
      <c r="G265" s="10">
        <f>IF(B265="","",IFERROR(VLOOKUP(B265,Profissionais!$A$5:$C$24,2,FALSE),0))</f>
        <v/>
      </c>
      <c r="H265" s="11">
        <f>IF(B265="","",IFERROR(VLOOKUP(B265,Profissionais!$A$5:$C$24,3,FALSE),"Valor cheio"))</f>
        <v/>
      </c>
      <c r="I265" s="12">
        <f>IF(B265="","",IF(H265="Valor líquido",MAX(0,D265-E265-D265*F265),D265)*G265)</f>
        <v/>
      </c>
    </row>
    <row r="266">
      <c r="A266" s="6" t="n"/>
      <c r="B266" s="7" t="n"/>
      <c r="C266" s="7" t="n"/>
      <c r="D266" s="8" t="n"/>
      <c r="E266" s="8" t="n"/>
      <c r="F266" s="9" t="n"/>
      <c r="G266" s="10">
        <f>IF(B266="","",IFERROR(VLOOKUP(B266,Profissionais!$A$5:$C$24,2,FALSE),0))</f>
        <v/>
      </c>
      <c r="H266" s="11">
        <f>IF(B266="","",IFERROR(VLOOKUP(B266,Profissionais!$A$5:$C$24,3,FALSE),"Valor cheio"))</f>
        <v/>
      </c>
      <c r="I266" s="12">
        <f>IF(B266="","",IF(H266="Valor líquido",MAX(0,D266-E266-D266*F266),D266)*G266)</f>
        <v/>
      </c>
    </row>
    <row r="267">
      <c r="A267" s="6" t="n"/>
      <c r="B267" s="7" t="n"/>
      <c r="C267" s="7" t="n"/>
      <c r="D267" s="8" t="n"/>
      <c r="E267" s="8" t="n"/>
      <c r="F267" s="9" t="n"/>
      <c r="G267" s="10">
        <f>IF(B267="","",IFERROR(VLOOKUP(B267,Profissionais!$A$5:$C$24,2,FALSE),0))</f>
        <v/>
      </c>
      <c r="H267" s="11">
        <f>IF(B267="","",IFERROR(VLOOKUP(B267,Profissionais!$A$5:$C$24,3,FALSE),"Valor cheio"))</f>
        <v/>
      </c>
      <c r="I267" s="12">
        <f>IF(B267="","",IF(H267="Valor líquido",MAX(0,D267-E267-D267*F267),D267)*G267)</f>
        <v/>
      </c>
    </row>
    <row r="268">
      <c r="A268" s="6" t="n"/>
      <c r="B268" s="7" t="n"/>
      <c r="C268" s="7" t="n"/>
      <c r="D268" s="8" t="n"/>
      <c r="E268" s="8" t="n"/>
      <c r="F268" s="9" t="n"/>
      <c r="G268" s="10">
        <f>IF(B268="","",IFERROR(VLOOKUP(B268,Profissionais!$A$5:$C$24,2,FALSE),0))</f>
        <v/>
      </c>
      <c r="H268" s="11">
        <f>IF(B268="","",IFERROR(VLOOKUP(B268,Profissionais!$A$5:$C$24,3,FALSE),"Valor cheio"))</f>
        <v/>
      </c>
      <c r="I268" s="12">
        <f>IF(B268="","",IF(H268="Valor líquido",MAX(0,D268-E268-D268*F268),D268)*G268)</f>
        <v/>
      </c>
    </row>
    <row r="269">
      <c r="A269" s="6" t="n"/>
      <c r="B269" s="7" t="n"/>
      <c r="C269" s="7" t="n"/>
      <c r="D269" s="8" t="n"/>
      <c r="E269" s="8" t="n"/>
      <c r="F269" s="9" t="n"/>
      <c r="G269" s="10">
        <f>IF(B269="","",IFERROR(VLOOKUP(B269,Profissionais!$A$5:$C$24,2,FALSE),0))</f>
        <v/>
      </c>
      <c r="H269" s="11">
        <f>IF(B269="","",IFERROR(VLOOKUP(B269,Profissionais!$A$5:$C$24,3,FALSE),"Valor cheio"))</f>
        <v/>
      </c>
      <c r="I269" s="12">
        <f>IF(B269="","",IF(H269="Valor líquido",MAX(0,D269-E269-D269*F269),D269)*G269)</f>
        <v/>
      </c>
    </row>
    <row r="270">
      <c r="A270" s="6" t="n"/>
      <c r="B270" s="7" t="n"/>
      <c r="C270" s="7" t="n"/>
      <c r="D270" s="8" t="n"/>
      <c r="E270" s="8" t="n"/>
      <c r="F270" s="9" t="n"/>
      <c r="G270" s="10">
        <f>IF(B270="","",IFERROR(VLOOKUP(B270,Profissionais!$A$5:$C$24,2,FALSE),0))</f>
        <v/>
      </c>
      <c r="H270" s="11">
        <f>IF(B270="","",IFERROR(VLOOKUP(B270,Profissionais!$A$5:$C$24,3,FALSE),"Valor cheio"))</f>
        <v/>
      </c>
      <c r="I270" s="12">
        <f>IF(B270="","",IF(H270="Valor líquido",MAX(0,D270-E270-D270*F270),D270)*G270)</f>
        <v/>
      </c>
    </row>
    <row r="271">
      <c r="A271" s="6" t="n"/>
      <c r="B271" s="7" t="n"/>
      <c r="C271" s="7" t="n"/>
      <c r="D271" s="8" t="n"/>
      <c r="E271" s="8" t="n"/>
      <c r="F271" s="9" t="n"/>
      <c r="G271" s="10">
        <f>IF(B271="","",IFERROR(VLOOKUP(B271,Profissionais!$A$5:$C$24,2,FALSE),0))</f>
        <v/>
      </c>
      <c r="H271" s="11">
        <f>IF(B271="","",IFERROR(VLOOKUP(B271,Profissionais!$A$5:$C$24,3,FALSE),"Valor cheio"))</f>
        <v/>
      </c>
      <c r="I271" s="12">
        <f>IF(B271="","",IF(H271="Valor líquido",MAX(0,D271-E271-D271*F271),D271)*G271)</f>
        <v/>
      </c>
    </row>
    <row r="272">
      <c r="A272" s="6" t="n"/>
      <c r="B272" s="7" t="n"/>
      <c r="C272" s="7" t="n"/>
      <c r="D272" s="8" t="n"/>
      <c r="E272" s="8" t="n"/>
      <c r="F272" s="9" t="n"/>
      <c r="G272" s="10">
        <f>IF(B272="","",IFERROR(VLOOKUP(B272,Profissionais!$A$5:$C$24,2,FALSE),0))</f>
        <v/>
      </c>
      <c r="H272" s="11">
        <f>IF(B272="","",IFERROR(VLOOKUP(B272,Profissionais!$A$5:$C$24,3,FALSE),"Valor cheio"))</f>
        <v/>
      </c>
      <c r="I272" s="12">
        <f>IF(B272="","",IF(H272="Valor líquido",MAX(0,D272-E272-D272*F272),D272)*G272)</f>
        <v/>
      </c>
    </row>
    <row r="273">
      <c r="A273" s="6" t="n"/>
      <c r="B273" s="7" t="n"/>
      <c r="C273" s="7" t="n"/>
      <c r="D273" s="8" t="n"/>
      <c r="E273" s="8" t="n"/>
      <c r="F273" s="9" t="n"/>
      <c r="G273" s="10">
        <f>IF(B273="","",IFERROR(VLOOKUP(B273,Profissionais!$A$5:$C$24,2,FALSE),0))</f>
        <v/>
      </c>
      <c r="H273" s="11">
        <f>IF(B273="","",IFERROR(VLOOKUP(B273,Profissionais!$A$5:$C$24,3,FALSE),"Valor cheio"))</f>
        <v/>
      </c>
      <c r="I273" s="12">
        <f>IF(B273="","",IF(H273="Valor líquido",MAX(0,D273-E273-D273*F273),D273)*G273)</f>
        <v/>
      </c>
    </row>
    <row r="274">
      <c r="A274" s="6" t="n"/>
      <c r="B274" s="7" t="n"/>
      <c r="C274" s="7" t="n"/>
      <c r="D274" s="8" t="n"/>
      <c r="E274" s="8" t="n"/>
      <c r="F274" s="9" t="n"/>
      <c r="G274" s="10">
        <f>IF(B274="","",IFERROR(VLOOKUP(B274,Profissionais!$A$5:$C$24,2,FALSE),0))</f>
        <v/>
      </c>
      <c r="H274" s="11">
        <f>IF(B274="","",IFERROR(VLOOKUP(B274,Profissionais!$A$5:$C$24,3,FALSE),"Valor cheio"))</f>
        <v/>
      </c>
      <c r="I274" s="12">
        <f>IF(B274="","",IF(H274="Valor líquido",MAX(0,D274-E274-D274*F274),D274)*G274)</f>
        <v/>
      </c>
    </row>
    <row r="275">
      <c r="A275" s="6" t="n"/>
      <c r="B275" s="7" t="n"/>
      <c r="C275" s="7" t="n"/>
      <c r="D275" s="8" t="n"/>
      <c r="E275" s="8" t="n"/>
      <c r="F275" s="9" t="n"/>
      <c r="G275" s="10">
        <f>IF(B275="","",IFERROR(VLOOKUP(B275,Profissionais!$A$5:$C$24,2,FALSE),0))</f>
        <v/>
      </c>
      <c r="H275" s="11">
        <f>IF(B275="","",IFERROR(VLOOKUP(B275,Profissionais!$A$5:$C$24,3,FALSE),"Valor cheio"))</f>
        <v/>
      </c>
      <c r="I275" s="12">
        <f>IF(B275="","",IF(H275="Valor líquido",MAX(0,D275-E275-D275*F275),D275)*G275)</f>
        <v/>
      </c>
    </row>
    <row r="276">
      <c r="A276" s="6" t="n"/>
      <c r="B276" s="7" t="n"/>
      <c r="C276" s="7" t="n"/>
      <c r="D276" s="8" t="n"/>
      <c r="E276" s="8" t="n"/>
      <c r="F276" s="9" t="n"/>
      <c r="G276" s="10">
        <f>IF(B276="","",IFERROR(VLOOKUP(B276,Profissionais!$A$5:$C$24,2,FALSE),0))</f>
        <v/>
      </c>
      <c r="H276" s="11">
        <f>IF(B276="","",IFERROR(VLOOKUP(B276,Profissionais!$A$5:$C$24,3,FALSE),"Valor cheio"))</f>
        <v/>
      </c>
      <c r="I276" s="12">
        <f>IF(B276="","",IF(H276="Valor líquido",MAX(0,D276-E276-D276*F276),D276)*G276)</f>
        <v/>
      </c>
    </row>
    <row r="277">
      <c r="A277" s="6" t="n"/>
      <c r="B277" s="7" t="n"/>
      <c r="C277" s="7" t="n"/>
      <c r="D277" s="8" t="n"/>
      <c r="E277" s="8" t="n"/>
      <c r="F277" s="9" t="n"/>
      <c r="G277" s="10">
        <f>IF(B277="","",IFERROR(VLOOKUP(B277,Profissionais!$A$5:$C$24,2,FALSE),0))</f>
        <v/>
      </c>
      <c r="H277" s="11">
        <f>IF(B277="","",IFERROR(VLOOKUP(B277,Profissionais!$A$5:$C$24,3,FALSE),"Valor cheio"))</f>
        <v/>
      </c>
      <c r="I277" s="12">
        <f>IF(B277="","",IF(H277="Valor líquido",MAX(0,D277-E277-D277*F277),D277)*G277)</f>
        <v/>
      </c>
    </row>
    <row r="278">
      <c r="A278" s="6" t="n"/>
      <c r="B278" s="7" t="n"/>
      <c r="C278" s="7" t="n"/>
      <c r="D278" s="8" t="n"/>
      <c r="E278" s="8" t="n"/>
      <c r="F278" s="9" t="n"/>
      <c r="G278" s="10">
        <f>IF(B278="","",IFERROR(VLOOKUP(B278,Profissionais!$A$5:$C$24,2,FALSE),0))</f>
        <v/>
      </c>
      <c r="H278" s="11">
        <f>IF(B278="","",IFERROR(VLOOKUP(B278,Profissionais!$A$5:$C$24,3,FALSE),"Valor cheio"))</f>
        <v/>
      </c>
      <c r="I278" s="12">
        <f>IF(B278="","",IF(H278="Valor líquido",MAX(0,D278-E278-D278*F278),D278)*G278)</f>
        <v/>
      </c>
    </row>
    <row r="279">
      <c r="A279" s="6" t="n"/>
      <c r="B279" s="7" t="n"/>
      <c r="C279" s="7" t="n"/>
      <c r="D279" s="8" t="n"/>
      <c r="E279" s="8" t="n"/>
      <c r="F279" s="9" t="n"/>
      <c r="G279" s="10">
        <f>IF(B279="","",IFERROR(VLOOKUP(B279,Profissionais!$A$5:$C$24,2,FALSE),0))</f>
        <v/>
      </c>
      <c r="H279" s="11">
        <f>IF(B279="","",IFERROR(VLOOKUP(B279,Profissionais!$A$5:$C$24,3,FALSE),"Valor cheio"))</f>
        <v/>
      </c>
      <c r="I279" s="12">
        <f>IF(B279="","",IF(H279="Valor líquido",MAX(0,D279-E279-D279*F279),D279)*G279)</f>
        <v/>
      </c>
    </row>
    <row r="280">
      <c r="A280" s="6" t="n"/>
      <c r="B280" s="7" t="n"/>
      <c r="C280" s="7" t="n"/>
      <c r="D280" s="8" t="n"/>
      <c r="E280" s="8" t="n"/>
      <c r="F280" s="9" t="n"/>
      <c r="G280" s="10">
        <f>IF(B280="","",IFERROR(VLOOKUP(B280,Profissionais!$A$5:$C$24,2,FALSE),0))</f>
        <v/>
      </c>
      <c r="H280" s="11">
        <f>IF(B280="","",IFERROR(VLOOKUP(B280,Profissionais!$A$5:$C$24,3,FALSE),"Valor cheio"))</f>
        <v/>
      </c>
      <c r="I280" s="12">
        <f>IF(B280="","",IF(H280="Valor líquido",MAX(0,D280-E280-D280*F280),D280)*G280)</f>
        <v/>
      </c>
    </row>
    <row r="281">
      <c r="A281" s="6" t="n"/>
      <c r="B281" s="7" t="n"/>
      <c r="C281" s="7" t="n"/>
      <c r="D281" s="8" t="n"/>
      <c r="E281" s="8" t="n"/>
      <c r="F281" s="9" t="n"/>
      <c r="G281" s="10">
        <f>IF(B281="","",IFERROR(VLOOKUP(B281,Profissionais!$A$5:$C$24,2,FALSE),0))</f>
        <v/>
      </c>
      <c r="H281" s="11">
        <f>IF(B281="","",IFERROR(VLOOKUP(B281,Profissionais!$A$5:$C$24,3,FALSE),"Valor cheio"))</f>
        <v/>
      </c>
      <c r="I281" s="12">
        <f>IF(B281="","",IF(H281="Valor líquido",MAX(0,D281-E281-D281*F281),D281)*G281)</f>
        <v/>
      </c>
    </row>
    <row r="282">
      <c r="A282" s="6" t="n"/>
      <c r="B282" s="7" t="n"/>
      <c r="C282" s="7" t="n"/>
      <c r="D282" s="8" t="n"/>
      <c r="E282" s="8" t="n"/>
      <c r="F282" s="9" t="n"/>
      <c r="G282" s="10">
        <f>IF(B282="","",IFERROR(VLOOKUP(B282,Profissionais!$A$5:$C$24,2,FALSE),0))</f>
        <v/>
      </c>
      <c r="H282" s="11">
        <f>IF(B282="","",IFERROR(VLOOKUP(B282,Profissionais!$A$5:$C$24,3,FALSE),"Valor cheio"))</f>
        <v/>
      </c>
      <c r="I282" s="12">
        <f>IF(B282="","",IF(H282="Valor líquido",MAX(0,D282-E282-D282*F282),D282)*G282)</f>
        <v/>
      </c>
    </row>
    <row r="283">
      <c r="A283" s="6" t="n"/>
      <c r="B283" s="7" t="n"/>
      <c r="C283" s="7" t="n"/>
      <c r="D283" s="8" t="n"/>
      <c r="E283" s="8" t="n"/>
      <c r="F283" s="9" t="n"/>
      <c r="G283" s="10">
        <f>IF(B283="","",IFERROR(VLOOKUP(B283,Profissionais!$A$5:$C$24,2,FALSE),0))</f>
        <v/>
      </c>
      <c r="H283" s="11">
        <f>IF(B283="","",IFERROR(VLOOKUP(B283,Profissionais!$A$5:$C$24,3,FALSE),"Valor cheio"))</f>
        <v/>
      </c>
      <c r="I283" s="12">
        <f>IF(B283="","",IF(H283="Valor líquido",MAX(0,D283-E283-D283*F283),D283)*G283)</f>
        <v/>
      </c>
    </row>
    <row r="284">
      <c r="A284" s="6" t="n"/>
      <c r="B284" s="7" t="n"/>
      <c r="C284" s="7" t="n"/>
      <c r="D284" s="8" t="n"/>
      <c r="E284" s="8" t="n"/>
      <c r="F284" s="9" t="n"/>
      <c r="G284" s="10">
        <f>IF(B284="","",IFERROR(VLOOKUP(B284,Profissionais!$A$5:$C$24,2,FALSE),0))</f>
        <v/>
      </c>
      <c r="H284" s="11">
        <f>IF(B284="","",IFERROR(VLOOKUP(B284,Profissionais!$A$5:$C$24,3,FALSE),"Valor cheio"))</f>
        <v/>
      </c>
      <c r="I284" s="12">
        <f>IF(B284="","",IF(H284="Valor líquido",MAX(0,D284-E284-D284*F284),D284)*G284)</f>
        <v/>
      </c>
    </row>
    <row r="285">
      <c r="A285" s="6" t="n"/>
      <c r="B285" s="7" t="n"/>
      <c r="C285" s="7" t="n"/>
      <c r="D285" s="8" t="n"/>
      <c r="E285" s="8" t="n"/>
      <c r="F285" s="9" t="n"/>
      <c r="G285" s="10">
        <f>IF(B285="","",IFERROR(VLOOKUP(B285,Profissionais!$A$5:$C$24,2,FALSE),0))</f>
        <v/>
      </c>
      <c r="H285" s="11">
        <f>IF(B285="","",IFERROR(VLOOKUP(B285,Profissionais!$A$5:$C$24,3,FALSE),"Valor cheio"))</f>
        <v/>
      </c>
      <c r="I285" s="12">
        <f>IF(B285="","",IF(H285="Valor líquido",MAX(0,D285-E285-D285*F285),D285)*G285)</f>
        <v/>
      </c>
    </row>
    <row r="286">
      <c r="A286" s="6" t="n"/>
      <c r="B286" s="7" t="n"/>
      <c r="C286" s="7" t="n"/>
      <c r="D286" s="8" t="n"/>
      <c r="E286" s="8" t="n"/>
      <c r="F286" s="9" t="n"/>
      <c r="G286" s="10">
        <f>IF(B286="","",IFERROR(VLOOKUP(B286,Profissionais!$A$5:$C$24,2,FALSE),0))</f>
        <v/>
      </c>
      <c r="H286" s="11">
        <f>IF(B286="","",IFERROR(VLOOKUP(B286,Profissionais!$A$5:$C$24,3,FALSE),"Valor cheio"))</f>
        <v/>
      </c>
      <c r="I286" s="12">
        <f>IF(B286="","",IF(H286="Valor líquido",MAX(0,D286-E286-D286*F286),D286)*G286)</f>
        <v/>
      </c>
    </row>
    <row r="287">
      <c r="A287" s="6" t="n"/>
      <c r="B287" s="7" t="n"/>
      <c r="C287" s="7" t="n"/>
      <c r="D287" s="8" t="n"/>
      <c r="E287" s="8" t="n"/>
      <c r="F287" s="9" t="n"/>
      <c r="G287" s="10">
        <f>IF(B287="","",IFERROR(VLOOKUP(B287,Profissionais!$A$5:$C$24,2,FALSE),0))</f>
        <v/>
      </c>
      <c r="H287" s="11">
        <f>IF(B287="","",IFERROR(VLOOKUP(B287,Profissionais!$A$5:$C$24,3,FALSE),"Valor cheio"))</f>
        <v/>
      </c>
      <c r="I287" s="12">
        <f>IF(B287="","",IF(H287="Valor líquido",MAX(0,D287-E287-D287*F287),D287)*G287)</f>
        <v/>
      </c>
    </row>
    <row r="288">
      <c r="A288" s="6" t="n"/>
      <c r="B288" s="7" t="n"/>
      <c r="C288" s="7" t="n"/>
      <c r="D288" s="8" t="n"/>
      <c r="E288" s="8" t="n"/>
      <c r="F288" s="9" t="n"/>
      <c r="G288" s="10">
        <f>IF(B288="","",IFERROR(VLOOKUP(B288,Profissionais!$A$5:$C$24,2,FALSE),0))</f>
        <v/>
      </c>
      <c r="H288" s="11">
        <f>IF(B288="","",IFERROR(VLOOKUP(B288,Profissionais!$A$5:$C$24,3,FALSE),"Valor cheio"))</f>
        <v/>
      </c>
      <c r="I288" s="12">
        <f>IF(B288="","",IF(H288="Valor líquido",MAX(0,D288-E288-D288*F288),D288)*G288)</f>
        <v/>
      </c>
    </row>
    <row r="289">
      <c r="A289" s="6" t="n"/>
      <c r="B289" s="7" t="n"/>
      <c r="C289" s="7" t="n"/>
      <c r="D289" s="8" t="n"/>
      <c r="E289" s="8" t="n"/>
      <c r="F289" s="9" t="n"/>
      <c r="G289" s="10">
        <f>IF(B289="","",IFERROR(VLOOKUP(B289,Profissionais!$A$5:$C$24,2,FALSE),0))</f>
        <v/>
      </c>
      <c r="H289" s="11">
        <f>IF(B289="","",IFERROR(VLOOKUP(B289,Profissionais!$A$5:$C$24,3,FALSE),"Valor cheio"))</f>
        <v/>
      </c>
      <c r="I289" s="12">
        <f>IF(B289="","",IF(H289="Valor líquido",MAX(0,D289-E289-D289*F289),D289)*G289)</f>
        <v/>
      </c>
    </row>
    <row r="290">
      <c r="A290" s="6" t="n"/>
      <c r="B290" s="7" t="n"/>
      <c r="C290" s="7" t="n"/>
      <c r="D290" s="8" t="n"/>
      <c r="E290" s="8" t="n"/>
      <c r="F290" s="9" t="n"/>
      <c r="G290" s="10">
        <f>IF(B290="","",IFERROR(VLOOKUP(B290,Profissionais!$A$5:$C$24,2,FALSE),0))</f>
        <v/>
      </c>
      <c r="H290" s="11">
        <f>IF(B290="","",IFERROR(VLOOKUP(B290,Profissionais!$A$5:$C$24,3,FALSE),"Valor cheio"))</f>
        <v/>
      </c>
      <c r="I290" s="12">
        <f>IF(B290="","",IF(H290="Valor líquido",MAX(0,D290-E290-D290*F290),D290)*G290)</f>
        <v/>
      </c>
    </row>
    <row r="291">
      <c r="A291" s="6" t="n"/>
      <c r="B291" s="7" t="n"/>
      <c r="C291" s="7" t="n"/>
      <c r="D291" s="8" t="n"/>
      <c r="E291" s="8" t="n"/>
      <c r="F291" s="9" t="n"/>
      <c r="G291" s="10">
        <f>IF(B291="","",IFERROR(VLOOKUP(B291,Profissionais!$A$5:$C$24,2,FALSE),0))</f>
        <v/>
      </c>
      <c r="H291" s="11">
        <f>IF(B291="","",IFERROR(VLOOKUP(B291,Profissionais!$A$5:$C$24,3,FALSE),"Valor cheio"))</f>
        <v/>
      </c>
      <c r="I291" s="12">
        <f>IF(B291="","",IF(H291="Valor líquido",MAX(0,D291-E291-D291*F291),D291)*G291)</f>
        <v/>
      </c>
    </row>
    <row r="292">
      <c r="A292" s="6" t="n"/>
      <c r="B292" s="7" t="n"/>
      <c r="C292" s="7" t="n"/>
      <c r="D292" s="8" t="n"/>
      <c r="E292" s="8" t="n"/>
      <c r="F292" s="9" t="n"/>
      <c r="G292" s="10">
        <f>IF(B292="","",IFERROR(VLOOKUP(B292,Profissionais!$A$5:$C$24,2,FALSE),0))</f>
        <v/>
      </c>
      <c r="H292" s="11">
        <f>IF(B292="","",IFERROR(VLOOKUP(B292,Profissionais!$A$5:$C$24,3,FALSE),"Valor cheio"))</f>
        <v/>
      </c>
      <c r="I292" s="12">
        <f>IF(B292="","",IF(H292="Valor líquido",MAX(0,D292-E292-D292*F292),D292)*G292)</f>
        <v/>
      </c>
    </row>
    <row r="293">
      <c r="A293" s="6" t="n"/>
      <c r="B293" s="7" t="n"/>
      <c r="C293" s="7" t="n"/>
      <c r="D293" s="8" t="n"/>
      <c r="E293" s="8" t="n"/>
      <c r="F293" s="9" t="n"/>
      <c r="G293" s="10">
        <f>IF(B293="","",IFERROR(VLOOKUP(B293,Profissionais!$A$5:$C$24,2,FALSE),0))</f>
        <v/>
      </c>
      <c r="H293" s="11">
        <f>IF(B293="","",IFERROR(VLOOKUP(B293,Profissionais!$A$5:$C$24,3,FALSE),"Valor cheio"))</f>
        <v/>
      </c>
      <c r="I293" s="12">
        <f>IF(B293="","",IF(H293="Valor líquido",MAX(0,D293-E293-D293*F293),D293)*G293)</f>
        <v/>
      </c>
    </row>
    <row r="294">
      <c r="A294" s="6" t="n"/>
      <c r="B294" s="7" t="n"/>
      <c r="C294" s="7" t="n"/>
      <c r="D294" s="8" t="n"/>
      <c r="E294" s="8" t="n"/>
      <c r="F294" s="9" t="n"/>
      <c r="G294" s="10">
        <f>IF(B294="","",IFERROR(VLOOKUP(B294,Profissionais!$A$5:$C$24,2,FALSE),0))</f>
        <v/>
      </c>
      <c r="H294" s="11">
        <f>IF(B294="","",IFERROR(VLOOKUP(B294,Profissionais!$A$5:$C$24,3,FALSE),"Valor cheio"))</f>
        <v/>
      </c>
      <c r="I294" s="12">
        <f>IF(B294="","",IF(H294="Valor líquido",MAX(0,D294-E294-D294*F294),D294)*G294)</f>
        <v/>
      </c>
    </row>
    <row r="295">
      <c r="A295" s="6" t="n"/>
      <c r="B295" s="7" t="n"/>
      <c r="C295" s="7" t="n"/>
      <c r="D295" s="8" t="n"/>
      <c r="E295" s="8" t="n"/>
      <c r="F295" s="9" t="n"/>
      <c r="G295" s="10">
        <f>IF(B295="","",IFERROR(VLOOKUP(B295,Profissionais!$A$5:$C$24,2,FALSE),0))</f>
        <v/>
      </c>
      <c r="H295" s="11">
        <f>IF(B295="","",IFERROR(VLOOKUP(B295,Profissionais!$A$5:$C$24,3,FALSE),"Valor cheio"))</f>
        <v/>
      </c>
      <c r="I295" s="12">
        <f>IF(B295="","",IF(H295="Valor líquido",MAX(0,D295-E295-D295*F295),D295)*G295)</f>
        <v/>
      </c>
    </row>
    <row r="296">
      <c r="A296" s="6" t="n"/>
      <c r="B296" s="7" t="n"/>
      <c r="C296" s="7" t="n"/>
      <c r="D296" s="8" t="n"/>
      <c r="E296" s="8" t="n"/>
      <c r="F296" s="9" t="n"/>
      <c r="G296" s="10">
        <f>IF(B296="","",IFERROR(VLOOKUP(B296,Profissionais!$A$5:$C$24,2,FALSE),0))</f>
        <v/>
      </c>
      <c r="H296" s="11">
        <f>IF(B296="","",IFERROR(VLOOKUP(B296,Profissionais!$A$5:$C$24,3,FALSE),"Valor cheio"))</f>
        <v/>
      </c>
      <c r="I296" s="12">
        <f>IF(B296="","",IF(H296="Valor líquido",MAX(0,D296-E296-D296*F296),D296)*G296)</f>
        <v/>
      </c>
    </row>
    <row r="297">
      <c r="A297" s="6" t="n"/>
      <c r="B297" s="7" t="n"/>
      <c r="C297" s="7" t="n"/>
      <c r="D297" s="8" t="n"/>
      <c r="E297" s="8" t="n"/>
      <c r="F297" s="9" t="n"/>
      <c r="G297" s="10">
        <f>IF(B297="","",IFERROR(VLOOKUP(B297,Profissionais!$A$5:$C$24,2,FALSE),0))</f>
        <v/>
      </c>
      <c r="H297" s="11">
        <f>IF(B297="","",IFERROR(VLOOKUP(B297,Profissionais!$A$5:$C$24,3,FALSE),"Valor cheio"))</f>
        <v/>
      </c>
      <c r="I297" s="12">
        <f>IF(B297="","",IF(H297="Valor líquido",MAX(0,D297-E297-D297*F297),D297)*G297)</f>
        <v/>
      </c>
    </row>
    <row r="298">
      <c r="A298" s="6" t="n"/>
      <c r="B298" s="7" t="n"/>
      <c r="C298" s="7" t="n"/>
      <c r="D298" s="8" t="n"/>
      <c r="E298" s="8" t="n"/>
      <c r="F298" s="9" t="n"/>
      <c r="G298" s="10">
        <f>IF(B298="","",IFERROR(VLOOKUP(B298,Profissionais!$A$5:$C$24,2,FALSE),0))</f>
        <v/>
      </c>
      <c r="H298" s="11">
        <f>IF(B298="","",IFERROR(VLOOKUP(B298,Profissionais!$A$5:$C$24,3,FALSE),"Valor cheio"))</f>
        <v/>
      </c>
      <c r="I298" s="12">
        <f>IF(B298="","",IF(H298="Valor líquido",MAX(0,D298-E298-D298*F298),D298)*G298)</f>
        <v/>
      </c>
    </row>
    <row r="299">
      <c r="A299" s="6" t="n"/>
      <c r="B299" s="7" t="n"/>
      <c r="C299" s="7" t="n"/>
      <c r="D299" s="8" t="n"/>
      <c r="E299" s="8" t="n"/>
      <c r="F299" s="9" t="n"/>
      <c r="G299" s="10">
        <f>IF(B299="","",IFERROR(VLOOKUP(B299,Profissionais!$A$5:$C$24,2,FALSE),0))</f>
        <v/>
      </c>
      <c r="H299" s="11">
        <f>IF(B299="","",IFERROR(VLOOKUP(B299,Profissionais!$A$5:$C$24,3,FALSE),"Valor cheio"))</f>
        <v/>
      </c>
      <c r="I299" s="12">
        <f>IF(B299="","",IF(H299="Valor líquido",MAX(0,D299-E299-D299*F299),D299)*G299)</f>
        <v/>
      </c>
    </row>
    <row r="300">
      <c r="A300" s="6" t="n"/>
      <c r="B300" s="7" t="n"/>
      <c r="C300" s="7" t="n"/>
      <c r="D300" s="8" t="n"/>
      <c r="E300" s="8" t="n"/>
      <c r="F300" s="9" t="n"/>
      <c r="G300" s="10">
        <f>IF(B300="","",IFERROR(VLOOKUP(B300,Profissionais!$A$5:$C$24,2,FALSE),0))</f>
        <v/>
      </c>
      <c r="H300" s="11">
        <f>IF(B300="","",IFERROR(VLOOKUP(B300,Profissionais!$A$5:$C$24,3,FALSE),"Valor cheio"))</f>
        <v/>
      </c>
      <c r="I300" s="12">
        <f>IF(B300="","",IF(H300="Valor líquido",MAX(0,D300-E300-D300*F300),D300)*G300)</f>
        <v/>
      </c>
    </row>
    <row r="301">
      <c r="A301" s="6" t="n"/>
      <c r="B301" s="7" t="n"/>
      <c r="C301" s="7" t="n"/>
      <c r="D301" s="8" t="n"/>
      <c r="E301" s="8" t="n"/>
      <c r="F301" s="9" t="n"/>
      <c r="G301" s="10">
        <f>IF(B301="","",IFERROR(VLOOKUP(B301,Profissionais!$A$5:$C$24,2,FALSE),0))</f>
        <v/>
      </c>
      <c r="H301" s="11">
        <f>IF(B301="","",IFERROR(VLOOKUP(B301,Profissionais!$A$5:$C$24,3,FALSE),"Valor cheio"))</f>
        <v/>
      </c>
      <c r="I301" s="12">
        <f>IF(B301="","",IF(H301="Valor líquido",MAX(0,D301-E301-D301*F301),D301)*G301)</f>
        <v/>
      </c>
    </row>
    <row r="302">
      <c r="A302" s="6" t="n"/>
      <c r="B302" s="7" t="n"/>
      <c r="C302" s="7" t="n"/>
      <c r="D302" s="8" t="n"/>
      <c r="E302" s="8" t="n"/>
      <c r="F302" s="9" t="n"/>
      <c r="G302" s="10">
        <f>IF(B302="","",IFERROR(VLOOKUP(B302,Profissionais!$A$5:$C$24,2,FALSE),0))</f>
        <v/>
      </c>
      <c r="H302" s="11">
        <f>IF(B302="","",IFERROR(VLOOKUP(B302,Profissionais!$A$5:$C$24,3,FALSE),"Valor cheio"))</f>
        <v/>
      </c>
      <c r="I302" s="12">
        <f>IF(B302="","",IF(H302="Valor líquido",MAX(0,D302-E302-D302*F302),D302)*G302)</f>
        <v/>
      </c>
    </row>
    <row r="303">
      <c r="A303" s="6" t="n"/>
      <c r="B303" s="7" t="n"/>
      <c r="C303" s="7" t="n"/>
      <c r="D303" s="8" t="n"/>
      <c r="E303" s="8" t="n"/>
      <c r="F303" s="9" t="n"/>
      <c r="G303" s="10">
        <f>IF(B303="","",IFERROR(VLOOKUP(B303,Profissionais!$A$5:$C$24,2,FALSE),0))</f>
        <v/>
      </c>
      <c r="H303" s="11">
        <f>IF(B303="","",IFERROR(VLOOKUP(B303,Profissionais!$A$5:$C$24,3,FALSE),"Valor cheio"))</f>
        <v/>
      </c>
      <c r="I303" s="12">
        <f>IF(B303="","",IF(H303="Valor líquido",MAX(0,D303-E303-D303*F303),D303)*G303)</f>
        <v/>
      </c>
    </row>
    <row r="304">
      <c r="A304" s="6" t="n"/>
      <c r="B304" s="7" t="n"/>
      <c r="C304" s="7" t="n"/>
      <c r="D304" s="8" t="n"/>
      <c r="E304" s="8" t="n"/>
      <c r="F304" s="9" t="n"/>
      <c r="G304" s="10">
        <f>IF(B304="","",IFERROR(VLOOKUP(B304,Profissionais!$A$5:$C$24,2,FALSE),0))</f>
        <v/>
      </c>
      <c r="H304" s="11">
        <f>IF(B304="","",IFERROR(VLOOKUP(B304,Profissionais!$A$5:$C$24,3,FALSE),"Valor cheio"))</f>
        <v/>
      </c>
      <c r="I304" s="12">
        <f>IF(B304="","",IF(H304="Valor líquido",MAX(0,D304-E304-D304*F304),D304)*G304)</f>
        <v/>
      </c>
    </row>
    <row r="305">
      <c r="A305" s="6" t="n"/>
      <c r="B305" s="7" t="n"/>
      <c r="C305" s="7" t="n"/>
      <c r="D305" s="8" t="n"/>
      <c r="E305" s="8" t="n"/>
      <c r="F305" s="9" t="n"/>
      <c r="G305" s="10">
        <f>IF(B305="","",IFERROR(VLOOKUP(B305,Profissionais!$A$5:$C$24,2,FALSE),0))</f>
        <v/>
      </c>
      <c r="H305" s="11">
        <f>IF(B305="","",IFERROR(VLOOKUP(B305,Profissionais!$A$5:$C$24,3,FALSE),"Valor cheio"))</f>
        <v/>
      </c>
      <c r="I305" s="12">
        <f>IF(B305="","",IF(H305="Valor líquido",MAX(0,D305-E305-D305*F305),D305)*G305)</f>
        <v/>
      </c>
    </row>
    <row r="306">
      <c r="A306" s="6" t="n"/>
      <c r="B306" s="7" t="n"/>
      <c r="C306" s="7" t="n"/>
      <c r="D306" s="8" t="n"/>
      <c r="E306" s="8" t="n"/>
      <c r="F306" s="9" t="n"/>
      <c r="G306" s="10">
        <f>IF(B306="","",IFERROR(VLOOKUP(B306,Profissionais!$A$5:$C$24,2,FALSE),0))</f>
        <v/>
      </c>
      <c r="H306" s="11">
        <f>IF(B306="","",IFERROR(VLOOKUP(B306,Profissionais!$A$5:$C$24,3,FALSE),"Valor cheio"))</f>
        <v/>
      </c>
      <c r="I306" s="12">
        <f>IF(B306="","",IF(H306="Valor líquido",MAX(0,D306-E306-D306*F306),D306)*G306)</f>
        <v/>
      </c>
    </row>
    <row r="307">
      <c r="A307" s="6" t="n"/>
      <c r="B307" s="7" t="n"/>
      <c r="C307" s="7" t="n"/>
      <c r="D307" s="8" t="n"/>
      <c r="E307" s="8" t="n"/>
      <c r="F307" s="9" t="n"/>
      <c r="G307" s="10">
        <f>IF(B307="","",IFERROR(VLOOKUP(B307,Profissionais!$A$5:$C$24,2,FALSE),0))</f>
        <v/>
      </c>
      <c r="H307" s="11">
        <f>IF(B307="","",IFERROR(VLOOKUP(B307,Profissionais!$A$5:$C$24,3,FALSE),"Valor cheio"))</f>
        <v/>
      </c>
      <c r="I307" s="12">
        <f>IF(B307="","",IF(H307="Valor líquido",MAX(0,D307-E307-D307*F307),D307)*G307)</f>
        <v/>
      </c>
    </row>
    <row r="308">
      <c r="A308" s="6" t="n"/>
      <c r="B308" s="7" t="n"/>
      <c r="C308" s="7" t="n"/>
      <c r="D308" s="8" t="n"/>
      <c r="E308" s="8" t="n"/>
      <c r="F308" s="9" t="n"/>
      <c r="G308" s="10">
        <f>IF(B308="","",IFERROR(VLOOKUP(B308,Profissionais!$A$5:$C$24,2,FALSE),0))</f>
        <v/>
      </c>
      <c r="H308" s="11">
        <f>IF(B308="","",IFERROR(VLOOKUP(B308,Profissionais!$A$5:$C$24,3,FALSE),"Valor cheio"))</f>
        <v/>
      </c>
      <c r="I308" s="12">
        <f>IF(B308="","",IF(H308="Valor líquido",MAX(0,D308-E308-D308*F308),D308)*G308)</f>
        <v/>
      </c>
    </row>
    <row r="309">
      <c r="A309" s="6" t="n"/>
      <c r="B309" s="7" t="n"/>
      <c r="C309" s="7" t="n"/>
      <c r="D309" s="8" t="n"/>
      <c r="E309" s="8" t="n"/>
      <c r="F309" s="9" t="n"/>
      <c r="G309" s="10">
        <f>IF(B309="","",IFERROR(VLOOKUP(B309,Profissionais!$A$5:$C$24,2,FALSE),0))</f>
        <v/>
      </c>
      <c r="H309" s="11">
        <f>IF(B309="","",IFERROR(VLOOKUP(B309,Profissionais!$A$5:$C$24,3,FALSE),"Valor cheio"))</f>
        <v/>
      </c>
      <c r="I309" s="12">
        <f>IF(B309="","",IF(H309="Valor líquido",MAX(0,D309-E309-D309*F309),D309)*G309)</f>
        <v/>
      </c>
    </row>
    <row r="310">
      <c r="A310" s="6" t="n"/>
      <c r="B310" s="7" t="n"/>
      <c r="C310" s="7" t="n"/>
      <c r="D310" s="8" t="n"/>
      <c r="E310" s="8" t="n"/>
      <c r="F310" s="9" t="n"/>
      <c r="G310" s="10">
        <f>IF(B310="","",IFERROR(VLOOKUP(B310,Profissionais!$A$5:$C$24,2,FALSE),0))</f>
        <v/>
      </c>
      <c r="H310" s="11">
        <f>IF(B310="","",IFERROR(VLOOKUP(B310,Profissionais!$A$5:$C$24,3,FALSE),"Valor cheio"))</f>
        <v/>
      </c>
      <c r="I310" s="12">
        <f>IF(B310="","",IF(H310="Valor líquido",MAX(0,D310-E310-D310*F310),D310)*G310)</f>
        <v/>
      </c>
    </row>
    <row r="311">
      <c r="A311" s="6" t="n"/>
      <c r="B311" s="7" t="n"/>
      <c r="C311" s="7" t="n"/>
      <c r="D311" s="8" t="n"/>
      <c r="E311" s="8" t="n"/>
      <c r="F311" s="9" t="n"/>
      <c r="G311" s="10">
        <f>IF(B311="","",IFERROR(VLOOKUP(B311,Profissionais!$A$5:$C$24,2,FALSE),0))</f>
        <v/>
      </c>
      <c r="H311" s="11">
        <f>IF(B311="","",IFERROR(VLOOKUP(B311,Profissionais!$A$5:$C$24,3,FALSE),"Valor cheio"))</f>
        <v/>
      </c>
      <c r="I311" s="12">
        <f>IF(B311="","",IF(H311="Valor líquido",MAX(0,D311-E311-D311*F311),D311)*G311)</f>
        <v/>
      </c>
    </row>
    <row r="312">
      <c r="A312" s="6" t="n"/>
      <c r="B312" s="7" t="n"/>
      <c r="C312" s="7" t="n"/>
      <c r="D312" s="8" t="n"/>
      <c r="E312" s="8" t="n"/>
      <c r="F312" s="9" t="n"/>
      <c r="G312" s="10">
        <f>IF(B312="","",IFERROR(VLOOKUP(B312,Profissionais!$A$5:$C$24,2,FALSE),0))</f>
        <v/>
      </c>
      <c r="H312" s="11">
        <f>IF(B312="","",IFERROR(VLOOKUP(B312,Profissionais!$A$5:$C$24,3,FALSE),"Valor cheio"))</f>
        <v/>
      </c>
      <c r="I312" s="12">
        <f>IF(B312="","",IF(H312="Valor líquido",MAX(0,D312-E312-D312*F312),D312)*G312)</f>
        <v/>
      </c>
    </row>
    <row r="313">
      <c r="A313" s="6" t="n"/>
      <c r="B313" s="7" t="n"/>
      <c r="C313" s="7" t="n"/>
      <c r="D313" s="8" t="n"/>
      <c r="E313" s="8" t="n"/>
      <c r="F313" s="9" t="n"/>
      <c r="G313" s="10">
        <f>IF(B313="","",IFERROR(VLOOKUP(B313,Profissionais!$A$5:$C$24,2,FALSE),0))</f>
        <v/>
      </c>
      <c r="H313" s="11">
        <f>IF(B313="","",IFERROR(VLOOKUP(B313,Profissionais!$A$5:$C$24,3,FALSE),"Valor cheio"))</f>
        <v/>
      </c>
      <c r="I313" s="12">
        <f>IF(B313="","",IF(H313="Valor líquido",MAX(0,D313-E313-D313*F313),D313)*G313)</f>
        <v/>
      </c>
    </row>
    <row r="314">
      <c r="A314" s="6" t="n"/>
      <c r="B314" s="7" t="n"/>
      <c r="C314" s="7" t="n"/>
      <c r="D314" s="8" t="n"/>
      <c r="E314" s="8" t="n"/>
      <c r="F314" s="9" t="n"/>
      <c r="G314" s="10">
        <f>IF(B314="","",IFERROR(VLOOKUP(B314,Profissionais!$A$5:$C$24,2,FALSE),0))</f>
        <v/>
      </c>
      <c r="H314" s="11">
        <f>IF(B314="","",IFERROR(VLOOKUP(B314,Profissionais!$A$5:$C$24,3,FALSE),"Valor cheio"))</f>
        <v/>
      </c>
      <c r="I314" s="12">
        <f>IF(B314="","",IF(H314="Valor líquido",MAX(0,D314-E314-D314*F314),D314)*G314)</f>
        <v/>
      </c>
    </row>
    <row r="315">
      <c r="A315" s="6" t="n"/>
      <c r="B315" s="7" t="n"/>
      <c r="C315" s="7" t="n"/>
      <c r="D315" s="8" t="n"/>
      <c r="E315" s="8" t="n"/>
      <c r="F315" s="9" t="n"/>
      <c r="G315" s="10">
        <f>IF(B315="","",IFERROR(VLOOKUP(B315,Profissionais!$A$5:$C$24,2,FALSE),0))</f>
        <v/>
      </c>
      <c r="H315" s="11">
        <f>IF(B315="","",IFERROR(VLOOKUP(B315,Profissionais!$A$5:$C$24,3,FALSE),"Valor cheio"))</f>
        <v/>
      </c>
      <c r="I315" s="12">
        <f>IF(B315="","",IF(H315="Valor líquido",MAX(0,D315-E315-D315*F315),D315)*G315)</f>
        <v/>
      </c>
    </row>
    <row r="316">
      <c r="A316" s="6" t="n"/>
      <c r="B316" s="7" t="n"/>
      <c r="C316" s="7" t="n"/>
      <c r="D316" s="8" t="n"/>
      <c r="E316" s="8" t="n"/>
      <c r="F316" s="9" t="n"/>
      <c r="G316" s="10">
        <f>IF(B316="","",IFERROR(VLOOKUP(B316,Profissionais!$A$5:$C$24,2,FALSE),0))</f>
        <v/>
      </c>
      <c r="H316" s="11">
        <f>IF(B316="","",IFERROR(VLOOKUP(B316,Profissionais!$A$5:$C$24,3,FALSE),"Valor cheio"))</f>
        <v/>
      </c>
      <c r="I316" s="12">
        <f>IF(B316="","",IF(H316="Valor líquido",MAX(0,D316-E316-D316*F316),D316)*G316)</f>
        <v/>
      </c>
    </row>
    <row r="317">
      <c r="A317" s="6" t="n"/>
      <c r="B317" s="7" t="n"/>
      <c r="C317" s="7" t="n"/>
      <c r="D317" s="8" t="n"/>
      <c r="E317" s="8" t="n"/>
      <c r="F317" s="9" t="n"/>
      <c r="G317" s="10">
        <f>IF(B317="","",IFERROR(VLOOKUP(B317,Profissionais!$A$5:$C$24,2,FALSE),0))</f>
        <v/>
      </c>
      <c r="H317" s="11">
        <f>IF(B317="","",IFERROR(VLOOKUP(B317,Profissionais!$A$5:$C$24,3,FALSE),"Valor cheio"))</f>
        <v/>
      </c>
      <c r="I317" s="12">
        <f>IF(B317="","",IF(H317="Valor líquido",MAX(0,D317-E317-D317*F317),D317)*G317)</f>
        <v/>
      </c>
    </row>
    <row r="318">
      <c r="A318" s="6" t="n"/>
      <c r="B318" s="7" t="n"/>
      <c r="C318" s="7" t="n"/>
      <c r="D318" s="8" t="n"/>
      <c r="E318" s="8" t="n"/>
      <c r="F318" s="9" t="n"/>
      <c r="G318" s="10">
        <f>IF(B318="","",IFERROR(VLOOKUP(B318,Profissionais!$A$5:$C$24,2,FALSE),0))</f>
        <v/>
      </c>
      <c r="H318" s="11">
        <f>IF(B318="","",IFERROR(VLOOKUP(B318,Profissionais!$A$5:$C$24,3,FALSE),"Valor cheio"))</f>
        <v/>
      </c>
      <c r="I318" s="12">
        <f>IF(B318="","",IF(H318="Valor líquido",MAX(0,D318-E318-D318*F318),D318)*G318)</f>
        <v/>
      </c>
    </row>
    <row r="319">
      <c r="A319" s="6" t="n"/>
      <c r="B319" s="7" t="n"/>
      <c r="C319" s="7" t="n"/>
      <c r="D319" s="8" t="n"/>
      <c r="E319" s="8" t="n"/>
      <c r="F319" s="9" t="n"/>
      <c r="G319" s="10">
        <f>IF(B319="","",IFERROR(VLOOKUP(B319,Profissionais!$A$5:$C$24,2,FALSE),0))</f>
        <v/>
      </c>
      <c r="H319" s="11">
        <f>IF(B319="","",IFERROR(VLOOKUP(B319,Profissionais!$A$5:$C$24,3,FALSE),"Valor cheio"))</f>
        <v/>
      </c>
      <c r="I319" s="12">
        <f>IF(B319="","",IF(H319="Valor líquido",MAX(0,D319-E319-D319*F319),D319)*G319)</f>
        <v/>
      </c>
    </row>
    <row r="320">
      <c r="A320" s="6" t="n"/>
      <c r="B320" s="7" t="n"/>
      <c r="C320" s="7" t="n"/>
      <c r="D320" s="8" t="n"/>
      <c r="E320" s="8" t="n"/>
      <c r="F320" s="9" t="n"/>
      <c r="G320" s="10">
        <f>IF(B320="","",IFERROR(VLOOKUP(B320,Profissionais!$A$5:$C$24,2,FALSE),0))</f>
        <v/>
      </c>
      <c r="H320" s="11">
        <f>IF(B320="","",IFERROR(VLOOKUP(B320,Profissionais!$A$5:$C$24,3,FALSE),"Valor cheio"))</f>
        <v/>
      </c>
      <c r="I320" s="12">
        <f>IF(B320="","",IF(H320="Valor líquido",MAX(0,D320-E320-D320*F320),D320)*G320)</f>
        <v/>
      </c>
    </row>
    <row r="321">
      <c r="A321" s="6" t="n"/>
      <c r="B321" s="7" t="n"/>
      <c r="C321" s="7" t="n"/>
      <c r="D321" s="8" t="n"/>
      <c r="E321" s="8" t="n"/>
      <c r="F321" s="9" t="n"/>
      <c r="G321" s="10">
        <f>IF(B321="","",IFERROR(VLOOKUP(B321,Profissionais!$A$5:$C$24,2,FALSE),0))</f>
        <v/>
      </c>
      <c r="H321" s="11">
        <f>IF(B321="","",IFERROR(VLOOKUP(B321,Profissionais!$A$5:$C$24,3,FALSE),"Valor cheio"))</f>
        <v/>
      </c>
      <c r="I321" s="12">
        <f>IF(B321="","",IF(H321="Valor líquido",MAX(0,D321-E321-D321*F321),D321)*G321)</f>
        <v/>
      </c>
    </row>
    <row r="322">
      <c r="A322" s="6" t="n"/>
      <c r="B322" s="7" t="n"/>
      <c r="C322" s="7" t="n"/>
      <c r="D322" s="8" t="n"/>
      <c r="E322" s="8" t="n"/>
      <c r="F322" s="9" t="n"/>
      <c r="G322" s="10">
        <f>IF(B322="","",IFERROR(VLOOKUP(B322,Profissionais!$A$5:$C$24,2,FALSE),0))</f>
        <v/>
      </c>
      <c r="H322" s="11">
        <f>IF(B322="","",IFERROR(VLOOKUP(B322,Profissionais!$A$5:$C$24,3,FALSE),"Valor cheio"))</f>
        <v/>
      </c>
      <c r="I322" s="12">
        <f>IF(B322="","",IF(H322="Valor líquido",MAX(0,D322-E322-D322*F322),D322)*G322)</f>
        <v/>
      </c>
    </row>
    <row r="323">
      <c r="A323" s="6" t="n"/>
      <c r="B323" s="7" t="n"/>
      <c r="C323" s="7" t="n"/>
      <c r="D323" s="8" t="n"/>
      <c r="E323" s="8" t="n"/>
      <c r="F323" s="9" t="n"/>
      <c r="G323" s="10">
        <f>IF(B323="","",IFERROR(VLOOKUP(B323,Profissionais!$A$5:$C$24,2,FALSE),0))</f>
        <v/>
      </c>
      <c r="H323" s="11">
        <f>IF(B323="","",IFERROR(VLOOKUP(B323,Profissionais!$A$5:$C$24,3,FALSE),"Valor cheio"))</f>
        <v/>
      </c>
      <c r="I323" s="12">
        <f>IF(B323="","",IF(H323="Valor líquido",MAX(0,D323-E323-D323*F323),D323)*G323)</f>
        <v/>
      </c>
    </row>
    <row r="324">
      <c r="A324" s="6" t="n"/>
      <c r="B324" s="7" t="n"/>
      <c r="C324" s="7" t="n"/>
      <c r="D324" s="8" t="n"/>
      <c r="E324" s="8" t="n"/>
      <c r="F324" s="9" t="n"/>
      <c r="G324" s="10">
        <f>IF(B324="","",IFERROR(VLOOKUP(B324,Profissionais!$A$5:$C$24,2,FALSE),0))</f>
        <v/>
      </c>
      <c r="H324" s="11">
        <f>IF(B324="","",IFERROR(VLOOKUP(B324,Profissionais!$A$5:$C$24,3,FALSE),"Valor cheio"))</f>
        <v/>
      </c>
      <c r="I324" s="12">
        <f>IF(B324="","",IF(H324="Valor líquido",MAX(0,D324-E324-D324*F324),D324)*G324)</f>
        <v/>
      </c>
    </row>
    <row r="325">
      <c r="A325" s="6" t="n"/>
      <c r="B325" s="7" t="n"/>
      <c r="C325" s="7" t="n"/>
      <c r="D325" s="8" t="n"/>
      <c r="E325" s="8" t="n"/>
      <c r="F325" s="9" t="n"/>
      <c r="G325" s="10">
        <f>IF(B325="","",IFERROR(VLOOKUP(B325,Profissionais!$A$5:$C$24,2,FALSE),0))</f>
        <v/>
      </c>
      <c r="H325" s="11">
        <f>IF(B325="","",IFERROR(VLOOKUP(B325,Profissionais!$A$5:$C$24,3,FALSE),"Valor cheio"))</f>
        <v/>
      </c>
      <c r="I325" s="12">
        <f>IF(B325="","",IF(H325="Valor líquido",MAX(0,D325-E325-D325*F325),D325)*G325)</f>
        <v/>
      </c>
    </row>
    <row r="326">
      <c r="A326" s="6" t="n"/>
      <c r="B326" s="7" t="n"/>
      <c r="C326" s="7" t="n"/>
      <c r="D326" s="8" t="n"/>
      <c r="E326" s="8" t="n"/>
      <c r="F326" s="9" t="n"/>
      <c r="G326" s="10">
        <f>IF(B326="","",IFERROR(VLOOKUP(B326,Profissionais!$A$5:$C$24,2,FALSE),0))</f>
        <v/>
      </c>
      <c r="H326" s="11">
        <f>IF(B326="","",IFERROR(VLOOKUP(B326,Profissionais!$A$5:$C$24,3,FALSE),"Valor cheio"))</f>
        <v/>
      </c>
      <c r="I326" s="12">
        <f>IF(B326="","",IF(H326="Valor líquido",MAX(0,D326-E326-D326*F326),D326)*G326)</f>
        <v/>
      </c>
    </row>
    <row r="327">
      <c r="A327" s="6" t="n"/>
      <c r="B327" s="7" t="n"/>
      <c r="C327" s="7" t="n"/>
      <c r="D327" s="8" t="n"/>
      <c r="E327" s="8" t="n"/>
      <c r="F327" s="9" t="n"/>
      <c r="G327" s="10">
        <f>IF(B327="","",IFERROR(VLOOKUP(B327,Profissionais!$A$5:$C$24,2,FALSE),0))</f>
        <v/>
      </c>
      <c r="H327" s="11">
        <f>IF(B327="","",IFERROR(VLOOKUP(B327,Profissionais!$A$5:$C$24,3,FALSE),"Valor cheio"))</f>
        <v/>
      </c>
      <c r="I327" s="12">
        <f>IF(B327="","",IF(H327="Valor líquido",MAX(0,D327-E327-D327*F327),D327)*G327)</f>
        <v/>
      </c>
    </row>
    <row r="328">
      <c r="A328" s="6" t="n"/>
      <c r="B328" s="7" t="n"/>
      <c r="C328" s="7" t="n"/>
      <c r="D328" s="8" t="n"/>
      <c r="E328" s="8" t="n"/>
      <c r="F328" s="9" t="n"/>
      <c r="G328" s="10">
        <f>IF(B328="","",IFERROR(VLOOKUP(B328,Profissionais!$A$5:$C$24,2,FALSE),0))</f>
        <v/>
      </c>
      <c r="H328" s="11">
        <f>IF(B328="","",IFERROR(VLOOKUP(B328,Profissionais!$A$5:$C$24,3,FALSE),"Valor cheio"))</f>
        <v/>
      </c>
      <c r="I328" s="12">
        <f>IF(B328="","",IF(H328="Valor líquido",MAX(0,D328-E328-D328*F328),D328)*G328)</f>
        <v/>
      </c>
    </row>
    <row r="329">
      <c r="A329" s="6" t="n"/>
      <c r="B329" s="7" t="n"/>
      <c r="C329" s="7" t="n"/>
      <c r="D329" s="8" t="n"/>
      <c r="E329" s="8" t="n"/>
      <c r="F329" s="9" t="n"/>
      <c r="G329" s="10">
        <f>IF(B329="","",IFERROR(VLOOKUP(B329,Profissionais!$A$5:$C$24,2,FALSE),0))</f>
        <v/>
      </c>
      <c r="H329" s="11">
        <f>IF(B329="","",IFERROR(VLOOKUP(B329,Profissionais!$A$5:$C$24,3,FALSE),"Valor cheio"))</f>
        <v/>
      </c>
      <c r="I329" s="12">
        <f>IF(B329="","",IF(H329="Valor líquido",MAX(0,D329-E329-D329*F329),D329)*G329)</f>
        <v/>
      </c>
    </row>
    <row r="330">
      <c r="A330" s="6" t="n"/>
      <c r="B330" s="7" t="n"/>
      <c r="C330" s="7" t="n"/>
      <c r="D330" s="8" t="n"/>
      <c r="E330" s="8" t="n"/>
      <c r="F330" s="9" t="n"/>
      <c r="G330" s="10">
        <f>IF(B330="","",IFERROR(VLOOKUP(B330,Profissionais!$A$5:$C$24,2,FALSE),0))</f>
        <v/>
      </c>
      <c r="H330" s="11">
        <f>IF(B330="","",IFERROR(VLOOKUP(B330,Profissionais!$A$5:$C$24,3,FALSE),"Valor cheio"))</f>
        <v/>
      </c>
      <c r="I330" s="12">
        <f>IF(B330="","",IF(H330="Valor líquido",MAX(0,D330-E330-D330*F330),D330)*G330)</f>
        <v/>
      </c>
    </row>
    <row r="331">
      <c r="A331" s="6" t="n"/>
      <c r="B331" s="7" t="n"/>
      <c r="C331" s="7" t="n"/>
      <c r="D331" s="8" t="n"/>
      <c r="E331" s="8" t="n"/>
      <c r="F331" s="9" t="n"/>
      <c r="G331" s="10">
        <f>IF(B331="","",IFERROR(VLOOKUP(B331,Profissionais!$A$5:$C$24,2,FALSE),0))</f>
        <v/>
      </c>
      <c r="H331" s="11">
        <f>IF(B331="","",IFERROR(VLOOKUP(B331,Profissionais!$A$5:$C$24,3,FALSE),"Valor cheio"))</f>
        <v/>
      </c>
      <c r="I331" s="12">
        <f>IF(B331="","",IF(H331="Valor líquido",MAX(0,D331-E331-D331*F331),D331)*G331)</f>
        <v/>
      </c>
    </row>
    <row r="332">
      <c r="A332" s="6" t="n"/>
      <c r="B332" s="7" t="n"/>
      <c r="C332" s="7" t="n"/>
      <c r="D332" s="8" t="n"/>
      <c r="E332" s="8" t="n"/>
      <c r="F332" s="9" t="n"/>
      <c r="G332" s="10">
        <f>IF(B332="","",IFERROR(VLOOKUP(B332,Profissionais!$A$5:$C$24,2,FALSE),0))</f>
        <v/>
      </c>
      <c r="H332" s="11">
        <f>IF(B332="","",IFERROR(VLOOKUP(B332,Profissionais!$A$5:$C$24,3,FALSE),"Valor cheio"))</f>
        <v/>
      </c>
      <c r="I332" s="12">
        <f>IF(B332="","",IF(H332="Valor líquido",MAX(0,D332-E332-D332*F332),D332)*G332)</f>
        <v/>
      </c>
    </row>
    <row r="333">
      <c r="A333" s="6" t="n"/>
      <c r="B333" s="7" t="n"/>
      <c r="C333" s="7" t="n"/>
      <c r="D333" s="8" t="n"/>
      <c r="E333" s="8" t="n"/>
      <c r="F333" s="9" t="n"/>
      <c r="G333" s="10">
        <f>IF(B333="","",IFERROR(VLOOKUP(B333,Profissionais!$A$5:$C$24,2,FALSE),0))</f>
        <v/>
      </c>
      <c r="H333" s="11">
        <f>IF(B333="","",IFERROR(VLOOKUP(B333,Profissionais!$A$5:$C$24,3,FALSE),"Valor cheio"))</f>
        <v/>
      </c>
      <c r="I333" s="12">
        <f>IF(B333="","",IF(H333="Valor líquido",MAX(0,D333-E333-D333*F333),D333)*G333)</f>
        <v/>
      </c>
    </row>
    <row r="334">
      <c r="A334" s="6" t="n"/>
      <c r="B334" s="7" t="n"/>
      <c r="C334" s="7" t="n"/>
      <c r="D334" s="8" t="n"/>
      <c r="E334" s="8" t="n"/>
      <c r="F334" s="9" t="n"/>
      <c r="G334" s="10">
        <f>IF(B334="","",IFERROR(VLOOKUP(B334,Profissionais!$A$5:$C$24,2,FALSE),0))</f>
        <v/>
      </c>
      <c r="H334" s="11">
        <f>IF(B334="","",IFERROR(VLOOKUP(B334,Profissionais!$A$5:$C$24,3,FALSE),"Valor cheio"))</f>
        <v/>
      </c>
      <c r="I334" s="12">
        <f>IF(B334="","",IF(H334="Valor líquido",MAX(0,D334-E334-D334*F334),D334)*G334)</f>
        <v/>
      </c>
    </row>
    <row r="335">
      <c r="A335" s="6" t="n"/>
      <c r="B335" s="7" t="n"/>
      <c r="C335" s="7" t="n"/>
      <c r="D335" s="8" t="n"/>
      <c r="E335" s="8" t="n"/>
      <c r="F335" s="9" t="n"/>
      <c r="G335" s="10">
        <f>IF(B335="","",IFERROR(VLOOKUP(B335,Profissionais!$A$5:$C$24,2,FALSE),0))</f>
        <v/>
      </c>
      <c r="H335" s="11">
        <f>IF(B335="","",IFERROR(VLOOKUP(B335,Profissionais!$A$5:$C$24,3,FALSE),"Valor cheio"))</f>
        <v/>
      </c>
      <c r="I335" s="12">
        <f>IF(B335="","",IF(H335="Valor líquido",MAX(0,D335-E335-D335*F335),D335)*G335)</f>
        <v/>
      </c>
    </row>
    <row r="336">
      <c r="A336" s="6" t="n"/>
      <c r="B336" s="7" t="n"/>
      <c r="C336" s="7" t="n"/>
      <c r="D336" s="8" t="n"/>
      <c r="E336" s="8" t="n"/>
      <c r="F336" s="9" t="n"/>
      <c r="G336" s="10">
        <f>IF(B336="","",IFERROR(VLOOKUP(B336,Profissionais!$A$5:$C$24,2,FALSE),0))</f>
        <v/>
      </c>
      <c r="H336" s="11">
        <f>IF(B336="","",IFERROR(VLOOKUP(B336,Profissionais!$A$5:$C$24,3,FALSE),"Valor cheio"))</f>
        <v/>
      </c>
      <c r="I336" s="12">
        <f>IF(B336="","",IF(H336="Valor líquido",MAX(0,D336-E336-D336*F336),D336)*G336)</f>
        <v/>
      </c>
    </row>
    <row r="337">
      <c r="A337" s="6" t="n"/>
      <c r="B337" s="7" t="n"/>
      <c r="C337" s="7" t="n"/>
      <c r="D337" s="8" t="n"/>
      <c r="E337" s="8" t="n"/>
      <c r="F337" s="9" t="n"/>
      <c r="G337" s="10">
        <f>IF(B337="","",IFERROR(VLOOKUP(B337,Profissionais!$A$5:$C$24,2,FALSE),0))</f>
        <v/>
      </c>
      <c r="H337" s="11">
        <f>IF(B337="","",IFERROR(VLOOKUP(B337,Profissionais!$A$5:$C$24,3,FALSE),"Valor cheio"))</f>
        <v/>
      </c>
      <c r="I337" s="12">
        <f>IF(B337="","",IF(H337="Valor líquido",MAX(0,D337-E337-D337*F337),D337)*G337)</f>
        <v/>
      </c>
    </row>
    <row r="338">
      <c r="A338" s="6" t="n"/>
      <c r="B338" s="7" t="n"/>
      <c r="C338" s="7" t="n"/>
      <c r="D338" s="8" t="n"/>
      <c r="E338" s="8" t="n"/>
      <c r="F338" s="9" t="n"/>
      <c r="G338" s="10">
        <f>IF(B338="","",IFERROR(VLOOKUP(B338,Profissionais!$A$5:$C$24,2,FALSE),0))</f>
        <v/>
      </c>
      <c r="H338" s="11">
        <f>IF(B338="","",IFERROR(VLOOKUP(B338,Profissionais!$A$5:$C$24,3,FALSE),"Valor cheio"))</f>
        <v/>
      </c>
      <c r="I338" s="12">
        <f>IF(B338="","",IF(H338="Valor líquido",MAX(0,D338-E338-D338*F338),D338)*G338)</f>
        <v/>
      </c>
    </row>
    <row r="339">
      <c r="A339" s="6" t="n"/>
      <c r="B339" s="7" t="n"/>
      <c r="C339" s="7" t="n"/>
      <c r="D339" s="8" t="n"/>
      <c r="E339" s="8" t="n"/>
      <c r="F339" s="9" t="n"/>
      <c r="G339" s="10">
        <f>IF(B339="","",IFERROR(VLOOKUP(B339,Profissionais!$A$5:$C$24,2,FALSE),0))</f>
        <v/>
      </c>
      <c r="H339" s="11">
        <f>IF(B339="","",IFERROR(VLOOKUP(B339,Profissionais!$A$5:$C$24,3,FALSE),"Valor cheio"))</f>
        <v/>
      </c>
      <c r="I339" s="12">
        <f>IF(B339="","",IF(H339="Valor líquido",MAX(0,D339-E339-D339*F339),D339)*G339)</f>
        <v/>
      </c>
    </row>
    <row r="340">
      <c r="A340" s="6" t="n"/>
      <c r="B340" s="7" t="n"/>
      <c r="C340" s="7" t="n"/>
      <c r="D340" s="8" t="n"/>
      <c r="E340" s="8" t="n"/>
      <c r="F340" s="9" t="n"/>
      <c r="G340" s="10">
        <f>IF(B340="","",IFERROR(VLOOKUP(B340,Profissionais!$A$5:$C$24,2,FALSE),0))</f>
        <v/>
      </c>
      <c r="H340" s="11">
        <f>IF(B340="","",IFERROR(VLOOKUP(B340,Profissionais!$A$5:$C$24,3,FALSE),"Valor cheio"))</f>
        <v/>
      </c>
      <c r="I340" s="12">
        <f>IF(B340="","",IF(H340="Valor líquido",MAX(0,D340-E340-D340*F340),D340)*G340)</f>
        <v/>
      </c>
    </row>
    <row r="341">
      <c r="A341" s="6" t="n"/>
      <c r="B341" s="7" t="n"/>
      <c r="C341" s="7" t="n"/>
      <c r="D341" s="8" t="n"/>
      <c r="E341" s="8" t="n"/>
      <c r="F341" s="9" t="n"/>
      <c r="G341" s="10">
        <f>IF(B341="","",IFERROR(VLOOKUP(B341,Profissionais!$A$5:$C$24,2,FALSE),0))</f>
        <v/>
      </c>
      <c r="H341" s="11">
        <f>IF(B341="","",IFERROR(VLOOKUP(B341,Profissionais!$A$5:$C$24,3,FALSE),"Valor cheio"))</f>
        <v/>
      </c>
      <c r="I341" s="12">
        <f>IF(B341="","",IF(H341="Valor líquido",MAX(0,D341-E341-D341*F341),D341)*G341)</f>
        <v/>
      </c>
    </row>
    <row r="342">
      <c r="A342" s="6" t="n"/>
      <c r="B342" s="7" t="n"/>
      <c r="C342" s="7" t="n"/>
      <c r="D342" s="8" t="n"/>
      <c r="E342" s="8" t="n"/>
      <c r="F342" s="9" t="n"/>
      <c r="G342" s="10">
        <f>IF(B342="","",IFERROR(VLOOKUP(B342,Profissionais!$A$5:$C$24,2,FALSE),0))</f>
        <v/>
      </c>
      <c r="H342" s="11">
        <f>IF(B342="","",IFERROR(VLOOKUP(B342,Profissionais!$A$5:$C$24,3,FALSE),"Valor cheio"))</f>
        <v/>
      </c>
      <c r="I342" s="12">
        <f>IF(B342="","",IF(H342="Valor líquido",MAX(0,D342-E342-D342*F342),D342)*G342)</f>
        <v/>
      </c>
    </row>
    <row r="343">
      <c r="A343" s="6" t="n"/>
      <c r="B343" s="7" t="n"/>
      <c r="C343" s="7" t="n"/>
      <c r="D343" s="8" t="n"/>
      <c r="E343" s="8" t="n"/>
      <c r="F343" s="9" t="n"/>
      <c r="G343" s="10">
        <f>IF(B343="","",IFERROR(VLOOKUP(B343,Profissionais!$A$5:$C$24,2,FALSE),0))</f>
        <v/>
      </c>
      <c r="H343" s="11">
        <f>IF(B343="","",IFERROR(VLOOKUP(B343,Profissionais!$A$5:$C$24,3,FALSE),"Valor cheio"))</f>
        <v/>
      </c>
      <c r="I343" s="12">
        <f>IF(B343="","",IF(H343="Valor líquido",MAX(0,D343-E343-D343*F343),D343)*G343)</f>
        <v/>
      </c>
    </row>
    <row r="344">
      <c r="A344" s="6" t="n"/>
      <c r="B344" s="7" t="n"/>
      <c r="C344" s="7" t="n"/>
      <c r="D344" s="8" t="n"/>
      <c r="E344" s="8" t="n"/>
      <c r="F344" s="9" t="n"/>
      <c r="G344" s="10">
        <f>IF(B344="","",IFERROR(VLOOKUP(B344,Profissionais!$A$5:$C$24,2,FALSE),0))</f>
        <v/>
      </c>
      <c r="H344" s="11">
        <f>IF(B344="","",IFERROR(VLOOKUP(B344,Profissionais!$A$5:$C$24,3,FALSE),"Valor cheio"))</f>
        <v/>
      </c>
      <c r="I344" s="12">
        <f>IF(B344="","",IF(H344="Valor líquido",MAX(0,D344-E344-D344*F344),D344)*G344)</f>
        <v/>
      </c>
    </row>
    <row r="345">
      <c r="A345" s="6" t="n"/>
      <c r="B345" s="7" t="n"/>
      <c r="C345" s="7" t="n"/>
      <c r="D345" s="8" t="n"/>
      <c r="E345" s="8" t="n"/>
      <c r="F345" s="9" t="n"/>
      <c r="G345" s="10">
        <f>IF(B345="","",IFERROR(VLOOKUP(B345,Profissionais!$A$5:$C$24,2,FALSE),0))</f>
        <v/>
      </c>
      <c r="H345" s="11">
        <f>IF(B345="","",IFERROR(VLOOKUP(B345,Profissionais!$A$5:$C$24,3,FALSE),"Valor cheio"))</f>
        <v/>
      </c>
      <c r="I345" s="12">
        <f>IF(B345="","",IF(H345="Valor líquido",MAX(0,D345-E345-D345*F345),D345)*G345)</f>
        <v/>
      </c>
    </row>
    <row r="346">
      <c r="A346" s="6" t="n"/>
      <c r="B346" s="7" t="n"/>
      <c r="C346" s="7" t="n"/>
      <c r="D346" s="8" t="n"/>
      <c r="E346" s="8" t="n"/>
      <c r="F346" s="9" t="n"/>
      <c r="G346" s="10">
        <f>IF(B346="","",IFERROR(VLOOKUP(B346,Profissionais!$A$5:$C$24,2,FALSE),0))</f>
        <v/>
      </c>
      <c r="H346" s="11">
        <f>IF(B346="","",IFERROR(VLOOKUP(B346,Profissionais!$A$5:$C$24,3,FALSE),"Valor cheio"))</f>
        <v/>
      </c>
      <c r="I346" s="12">
        <f>IF(B346="","",IF(H346="Valor líquido",MAX(0,D346-E346-D346*F346),D346)*G346)</f>
        <v/>
      </c>
    </row>
    <row r="347">
      <c r="A347" s="6" t="n"/>
      <c r="B347" s="7" t="n"/>
      <c r="C347" s="7" t="n"/>
      <c r="D347" s="8" t="n"/>
      <c r="E347" s="8" t="n"/>
      <c r="F347" s="9" t="n"/>
      <c r="G347" s="10">
        <f>IF(B347="","",IFERROR(VLOOKUP(B347,Profissionais!$A$5:$C$24,2,FALSE),0))</f>
        <v/>
      </c>
      <c r="H347" s="11">
        <f>IF(B347="","",IFERROR(VLOOKUP(B347,Profissionais!$A$5:$C$24,3,FALSE),"Valor cheio"))</f>
        <v/>
      </c>
      <c r="I347" s="12">
        <f>IF(B347="","",IF(H347="Valor líquido",MAX(0,D347-E347-D347*F347),D347)*G347)</f>
        <v/>
      </c>
    </row>
    <row r="348">
      <c r="A348" s="6" t="n"/>
      <c r="B348" s="7" t="n"/>
      <c r="C348" s="7" t="n"/>
      <c r="D348" s="8" t="n"/>
      <c r="E348" s="8" t="n"/>
      <c r="F348" s="9" t="n"/>
      <c r="G348" s="10">
        <f>IF(B348="","",IFERROR(VLOOKUP(B348,Profissionais!$A$5:$C$24,2,FALSE),0))</f>
        <v/>
      </c>
      <c r="H348" s="11">
        <f>IF(B348="","",IFERROR(VLOOKUP(B348,Profissionais!$A$5:$C$24,3,FALSE),"Valor cheio"))</f>
        <v/>
      </c>
      <c r="I348" s="12">
        <f>IF(B348="","",IF(H348="Valor líquido",MAX(0,D348-E348-D348*F348),D348)*G348)</f>
        <v/>
      </c>
    </row>
    <row r="349">
      <c r="A349" s="6" t="n"/>
      <c r="B349" s="7" t="n"/>
      <c r="C349" s="7" t="n"/>
      <c r="D349" s="8" t="n"/>
      <c r="E349" s="8" t="n"/>
      <c r="F349" s="9" t="n"/>
      <c r="G349" s="10">
        <f>IF(B349="","",IFERROR(VLOOKUP(B349,Profissionais!$A$5:$C$24,2,FALSE),0))</f>
        <v/>
      </c>
      <c r="H349" s="11">
        <f>IF(B349="","",IFERROR(VLOOKUP(B349,Profissionais!$A$5:$C$24,3,FALSE),"Valor cheio"))</f>
        <v/>
      </c>
      <c r="I349" s="12">
        <f>IF(B349="","",IF(H349="Valor líquido",MAX(0,D349-E349-D349*F349),D349)*G349)</f>
        <v/>
      </c>
    </row>
    <row r="350">
      <c r="A350" s="6" t="n"/>
      <c r="B350" s="7" t="n"/>
      <c r="C350" s="7" t="n"/>
      <c r="D350" s="8" t="n"/>
      <c r="E350" s="8" t="n"/>
      <c r="F350" s="9" t="n"/>
      <c r="G350" s="10">
        <f>IF(B350="","",IFERROR(VLOOKUP(B350,Profissionais!$A$5:$C$24,2,FALSE),0))</f>
        <v/>
      </c>
      <c r="H350" s="11">
        <f>IF(B350="","",IFERROR(VLOOKUP(B350,Profissionais!$A$5:$C$24,3,FALSE),"Valor cheio"))</f>
        <v/>
      </c>
      <c r="I350" s="12">
        <f>IF(B350="","",IF(H350="Valor líquido",MAX(0,D350-E350-D350*F350),D350)*G350)</f>
        <v/>
      </c>
    </row>
    <row r="351">
      <c r="A351" s="6" t="n"/>
      <c r="B351" s="7" t="n"/>
      <c r="C351" s="7" t="n"/>
      <c r="D351" s="8" t="n"/>
      <c r="E351" s="8" t="n"/>
      <c r="F351" s="9" t="n"/>
      <c r="G351" s="10">
        <f>IF(B351="","",IFERROR(VLOOKUP(B351,Profissionais!$A$5:$C$24,2,FALSE),0))</f>
        <v/>
      </c>
      <c r="H351" s="11">
        <f>IF(B351="","",IFERROR(VLOOKUP(B351,Profissionais!$A$5:$C$24,3,FALSE),"Valor cheio"))</f>
        <v/>
      </c>
      <c r="I351" s="12">
        <f>IF(B351="","",IF(H351="Valor líquido",MAX(0,D351-E351-D351*F351),D351)*G351)</f>
        <v/>
      </c>
    </row>
    <row r="352">
      <c r="A352" s="6" t="n"/>
      <c r="B352" s="7" t="n"/>
      <c r="C352" s="7" t="n"/>
      <c r="D352" s="8" t="n"/>
      <c r="E352" s="8" t="n"/>
      <c r="F352" s="9" t="n"/>
      <c r="G352" s="10">
        <f>IF(B352="","",IFERROR(VLOOKUP(B352,Profissionais!$A$5:$C$24,2,FALSE),0))</f>
        <v/>
      </c>
      <c r="H352" s="11">
        <f>IF(B352="","",IFERROR(VLOOKUP(B352,Profissionais!$A$5:$C$24,3,FALSE),"Valor cheio"))</f>
        <v/>
      </c>
      <c r="I352" s="12">
        <f>IF(B352="","",IF(H352="Valor líquido",MAX(0,D352-E352-D352*F352),D352)*G352)</f>
        <v/>
      </c>
    </row>
    <row r="353">
      <c r="A353" s="6" t="n"/>
      <c r="B353" s="7" t="n"/>
      <c r="C353" s="7" t="n"/>
      <c r="D353" s="8" t="n"/>
      <c r="E353" s="8" t="n"/>
      <c r="F353" s="9" t="n"/>
      <c r="G353" s="10">
        <f>IF(B353="","",IFERROR(VLOOKUP(B353,Profissionais!$A$5:$C$24,2,FALSE),0))</f>
        <v/>
      </c>
      <c r="H353" s="11">
        <f>IF(B353="","",IFERROR(VLOOKUP(B353,Profissionais!$A$5:$C$24,3,FALSE),"Valor cheio"))</f>
        <v/>
      </c>
      <c r="I353" s="12">
        <f>IF(B353="","",IF(H353="Valor líquido",MAX(0,D353-E353-D353*F353),D353)*G353)</f>
        <v/>
      </c>
    </row>
    <row r="354">
      <c r="A354" s="6" t="n"/>
      <c r="B354" s="7" t="n"/>
      <c r="C354" s="7" t="n"/>
      <c r="D354" s="8" t="n"/>
      <c r="E354" s="8" t="n"/>
      <c r="F354" s="9" t="n"/>
      <c r="G354" s="10">
        <f>IF(B354="","",IFERROR(VLOOKUP(B354,Profissionais!$A$5:$C$24,2,FALSE),0))</f>
        <v/>
      </c>
      <c r="H354" s="11">
        <f>IF(B354="","",IFERROR(VLOOKUP(B354,Profissionais!$A$5:$C$24,3,FALSE),"Valor cheio"))</f>
        <v/>
      </c>
      <c r="I354" s="12">
        <f>IF(B354="","",IF(H354="Valor líquido",MAX(0,D354-E354-D354*F354),D354)*G354)</f>
        <v/>
      </c>
    </row>
    <row r="355">
      <c r="A355" s="6" t="n"/>
      <c r="B355" s="7" t="n"/>
      <c r="C355" s="7" t="n"/>
      <c r="D355" s="8" t="n"/>
      <c r="E355" s="8" t="n"/>
      <c r="F355" s="9" t="n"/>
      <c r="G355" s="10">
        <f>IF(B355="","",IFERROR(VLOOKUP(B355,Profissionais!$A$5:$C$24,2,FALSE),0))</f>
        <v/>
      </c>
      <c r="H355" s="11">
        <f>IF(B355="","",IFERROR(VLOOKUP(B355,Profissionais!$A$5:$C$24,3,FALSE),"Valor cheio"))</f>
        <v/>
      </c>
      <c r="I355" s="12">
        <f>IF(B355="","",IF(H355="Valor líquido",MAX(0,D355-E355-D355*F355),D355)*G355)</f>
        <v/>
      </c>
    </row>
    <row r="356">
      <c r="A356" s="6" t="n"/>
      <c r="B356" s="7" t="n"/>
      <c r="C356" s="7" t="n"/>
      <c r="D356" s="8" t="n"/>
      <c r="E356" s="8" t="n"/>
      <c r="F356" s="9" t="n"/>
      <c r="G356" s="10">
        <f>IF(B356="","",IFERROR(VLOOKUP(B356,Profissionais!$A$5:$C$24,2,FALSE),0))</f>
        <v/>
      </c>
      <c r="H356" s="11">
        <f>IF(B356="","",IFERROR(VLOOKUP(B356,Profissionais!$A$5:$C$24,3,FALSE),"Valor cheio"))</f>
        <v/>
      </c>
      <c r="I356" s="12">
        <f>IF(B356="","",IF(H356="Valor líquido",MAX(0,D356-E356-D356*F356),D356)*G356)</f>
        <v/>
      </c>
    </row>
    <row r="357">
      <c r="A357" s="6" t="n"/>
      <c r="B357" s="7" t="n"/>
      <c r="C357" s="7" t="n"/>
      <c r="D357" s="8" t="n"/>
      <c r="E357" s="8" t="n"/>
      <c r="F357" s="9" t="n"/>
      <c r="G357" s="10">
        <f>IF(B357="","",IFERROR(VLOOKUP(B357,Profissionais!$A$5:$C$24,2,FALSE),0))</f>
        <v/>
      </c>
      <c r="H357" s="11">
        <f>IF(B357="","",IFERROR(VLOOKUP(B357,Profissionais!$A$5:$C$24,3,FALSE),"Valor cheio"))</f>
        <v/>
      </c>
      <c r="I357" s="12">
        <f>IF(B357="","",IF(H357="Valor líquido",MAX(0,D357-E357-D357*F357),D357)*G357)</f>
        <v/>
      </c>
    </row>
    <row r="358">
      <c r="A358" s="6" t="n"/>
      <c r="B358" s="7" t="n"/>
      <c r="C358" s="7" t="n"/>
      <c r="D358" s="8" t="n"/>
      <c r="E358" s="8" t="n"/>
      <c r="F358" s="9" t="n"/>
      <c r="G358" s="10">
        <f>IF(B358="","",IFERROR(VLOOKUP(B358,Profissionais!$A$5:$C$24,2,FALSE),0))</f>
        <v/>
      </c>
      <c r="H358" s="11">
        <f>IF(B358="","",IFERROR(VLOOKUP(B358,Profissionais!$A$5:$C$24,3,FALSE),"Valor cheio"))</f>
        <v/>
      </c>
      <c r="I358" s="12">
        <f>IF(B358="","",IF(H358="Valor líquido",MAX(0,D358-E358-D358*F358),D358)*G358)</f>
        <v/>
      </c>
    </row>
    <row r="359">
      <c r="A359" s="6" t="n"/>
      <c r="B359" s="7" t="n"/>
      <c r="C359" s="7" t="n"/>
      <c r="D359" s="8" t="n"/>
      <c r="E359" s="8" t="n"/>
      <c r="F359" s="9" t="n"/>
      <c r="G359" s="10">
        <f>IF(B359="","",IFERROR(VLOOKUP(B359,Profissionais!$A$5:$C$24,2,FALSE),0))</f>
        <v/>
      </c>
      <c r="H359" s="11">
        <f>IF(B359="","",IFERROR(VLOOKUP(B359,Profissionais!$A$5:$C$24,3,FALSE),"Valor cheio"))</f>
        <v/>
      </c>
      <c r="I359" s="12">
        <f>IF(B359="","",IF(H359="Valor líquido",MAX(0,D359-E359-D359*F359),D359)*G359)</f>
        <v/>
      </c>
    </row>
    <row r="360">
      <c r="A360" s="6" t="n"/>
      <c r="B360" s="7" t="n"/>
      <c r="C360" s="7" t="n"/>
      <c r="D360" s="8" t="n"/>
      <c r="E360" s="8" t="n"/>
      <c r="F360" s="9" t="n"/>
      <c r="G360" s="10">
        <f>IF(B360="","",IFERROR(VLOOKUP(B360,Profissionais!$A$5:$C$24,2,FALSE),0))</f>
        <v/>
      </c>
      <c r="H360" s="11">
        <f>IF(B360="","",IFERROR(VLOOKUP(B360,Profissionais!$A$5:$C$24,3,FALSE),"Valor cheio"))</f>
        <v/>
      </c>
      <c r="I360" s="12">
        <f>IF(B360="","",IF(H360="Valor líquido",MAX(0,D360-E360-D360*F360),D360)*G360)</f>
        <v/>
      </c>
    </row>
    <row r="361">
      <c r="A361" s="6" t="n"/>
      <c r="B361" s="7" t="n"/>
      <c r="C361" s="7" t="n"/>
      <c r="D361" s="8" t="n"/>
      <c r="E361" s="8" t="n"/>
      <c r="F361" s="9" t="n"/>
      <c r="G361" s="10">
        <f>IF(B361="","",IFERROR(VLOOKUP(B361,Profissionais!$A$5:$C$24,2,FALSE),0))</f>
        <v/>
      </c>
      <c r="H361" s="11">
        <f>IF(B361="","",IFERROR(VLOOKUP(B361,Profissionais!$A$5:$C$24,3,FALSE),"Valor cheio"))</f>
        <v/>
      </c>
      <c r="I361" s="12">
        <f>IF(B361="","",IF(H361="Valor líquido",MAX(0,D361-E361-D361*F361),D361)*G361)</f>
        <v/>
      </c>
    </row>
    <row r="362">
      <c r="A362" s="6" t="n"/>
      <c r="B362" s="7" t="n"/>
      <c r="C362" s="7" t="n"/>
      <c r="D362" s="8" t="n"/>
      <c r="E362" s="8" t="n"/>
      <c r="F362" s="9" t="n"/>
      <c r="G362" s="10">
        <f>IF(B362="","",IFERROR(VLOOKUP(B362,Profissionais!$A$5:$C$24,2,FALSE),0))</f>
        <v/>
      </c>
      <c r="H362" s="11">
        <f>IF(B362="","",IFERROR(VLOOKUP(B362,Profissionais!$A$5:$C$24,3,FALSE),"Valor cheio"))</f>
        <v/>
      </c>
      <c r="I362" s="12">
        <f>IF(B362="","",IF(H362="Valor líquido",MAX(0,D362-E362-D362*F362),D362)*G362)</f>
        <v/>
      </c>
    </row>
    <row r="363">
      <c r="A363" s="6" t="n"/>
      <c r="B363" s="7" t="n"/>
      <c r="C363" s="7" t="n"/>
      <c r="D363" s="8" t="n"/>
      <c r="E363" s="8" t="n"/>
      <c r="F363" s="9" t="n"/>
      <c r="G363" s="10">
        <f>IF(B363="","",IFERROR(VLOOKUP(B363,Profissionais!$A$5:$C$24,2,FALSE),0))</f>
        <v/>
      </c>
      <c r="H363" s="11">
        <f>IF(B363="","",IFERROR(VLOOKUP(B363,Profissionais!$A$5:$C$24,3,FALSE),"Valor cheio"))</f>
        <v/>
      </c>
      <c r="I363" s="12">
        <f>IF(B363="","",IF(H363="Valor líquido",MAX(0,D363-E363-D363*F363),D363)*G363)</f>
        <v/>
      </c>
    </row>
    <row r="364">
      <c r="A364" s="6" t="n"/>
      <c r="B364" s="7" t="n"/>
      <c r="C364" s="7" t="n"/>
      <c r="D364" s="8" t="n"/>
      <c r="E364" s="8" t="n"/>
      <c r="F364" s="9" t="n"/>
      <c r="G364" s="10">
        <f>IF(B364="","",IFERROR(VLOOKUP(B364,Profissionais!$A$5:$C$24,2,FALSE),0))</f>
        <v/>
      </c>
      <c r="H364" s="11">
        <f>IF(B364="","",IFERROR(VLOOKUP(B364,Profissionais!$A$5:$C$24,3,FALSE),"Valor cheio"))</f>
        <v/>
      </c>
      <c r="I364" s="12">
        <f>IF(B364="","",IF(H364="Valor líquido",MAX(0,D364-E364-D364*F364),D364)*G364)</f>
        <v/>
      </c>
    </row>
    <row r="365">
      <c r="A365" s="6" t="n"/>
      <c r="B365" s="7" t="n"/>
      <c r="C365" s="7" t="n"/>
      <c r="D365" s="8" t="n"/>
      <c r="E365" s="8" t="n"/>
      <c r="F365" s="9" t="n"/>
      <c r="G365" s="10">
        <f>IF(B365="","",IFERROR(VLOOKUP(B365,Profissionais!$A$5:$C$24,2,FALSE),0))</f>
        <v/>
      </c>
      <c r="H365" s="11">
        <f>IF(B365="","",IFERROR(VLOOKUP(B365,Profissionais!$A$5:$C$24,3,FALSE),"Valor cheio"))</f>
        <v/>
      </c>
      <c r="I365" s="12">
        <f>IF(B365="","",IF(H365="Valor líquido",MAX(0,D365-E365-D365*F365),D365)*G365)</f>
        <v/>
      </c>
    </row>
    <row r="366">
      <c r="A366" s="6" t="n"/>
      <c r="B366" s="7" t="n"/>
      <c r="C366" s="7" t="n"/>
      <c r="D366" s="8" t="n"/>
      <c r="E366" s="8" t="n"/>
      <c r="F366" s="9" t="n"/>
      <c r="G366" s="10">
        <f>IF(B366="","",IFERROR(VLOOKUP(B366,Profissionais!$A$5:$C$24,2,FALSE),0))</f>
        <v/>
      </c>
      <c r="H366" s="11">
        <f>IF(B366="","",IFERROR(VLOOKUP(B366,Profissionais!$A$5:$C$24,3,FALSE),"Valor cheio"))</f>
        <v/>
      </c>
      <c r="I366" s="12">
        <f>IF(B366="","",IF(H366="Valor líquido",MAX(0,D366-E366-D366*F366),D366)*G366)</f>
        <v/>
      </c>
    </row>
    <row r="367">
      <c r="A367" s="6" t="n"/>
      <c r="B367" s="7" t="n"/>
      <c r="C367" s="7" t="n"/>
      <c r="D367" s="8" t="n"/>
      <c r="E367" s="8" t="n"/>
      <c r="F367" s="9" t="n"/>
      <c r="G367" s="10">
        <f>IF(B367="","",IFERROR(VLOOKUP(B367,Profissionais!$A$5:$C$24,2,FALSE),0))</f>
        <v/>
      </c>
      <c r="H367" s="11">
        <f>IF(B367="","",IFERROR(VLOOKUP(B367,Profissionais!$A$5:$C$24,3,FALSE),"Valor cheio"))</f>
        <v/>
      </c>
      <c r="I367" s="12">
        <f>IF(B367="","",IF(H367="Valor líquido",MAX(0,D367-E367-D367*F367),D367)*G367)</f>
        <v/>
      </c>
    </row>
    <row r="368">
      <c r="A368" s="6" t="n"/>
      <c r="B368" s="7" t="n"/>
      <c r="C368" s="7" t="n"/>
      <c r="D368" s="8" t="n"/>
      <c r="E368" s="8" t="n"/>
      <c r="F368" s="9" t="n"/>
      <c r="G368" s="10">
        <f>IF(B368="","",IFERROR(VLOOKUP(B368,Profissionais!$A$5:$C$24,2,FALSE),0))</f>
        <v/>
      </c>
      <c r="H368" s="11">
        <f>IF(B368="","",IFERROR(VLOOKUP(B368,Profissionais!$A$5:$C$24,3,FALSE),"Valor cheio"))</f>
        <v/>
      </c>
      <c r="I368" s="12">
        <f>IF(B368="","",IF(H368="Valor líquido",MAX(0,D368-E368-D368*F368),D368)*G368)</f>
        <v/>
      </c>
    </row>
    <row r="369">
      <c r="A369" s="6" t="n"/>
      <c r="B369" s="7" t="n"/>
      <c r="C369" s="7" t="n"/>
      <c r="D369" s="8" t="n"/>
      <c r="E369" s="8" t="n"/>
      <c r="F369" s="9" t="n"/>
      <c r="G369" s="10">
        <f>IF(B369="","",IFERROR(VLOOKUP(B369,Profissionais!$A$5:$C$24,2,FALSE),0))</f>
        <v/>
      </c>
      <c r="H369" s="11">
        <f>IF(B369="","",IFERROR(VLOOKUP(B369,Profissionais!$A$5:$C$24,3,FALSE),"Valor cheio"))</f>
        <v/>
      </c>
      <c r="I369" s="12">
        <f>IF(B369="","",IF(H369="Valor líquido",MAX(0,D369-E369-D369*F369),D369)*G369)</f>
        <v/>
      </c>
    </row>
    <row r="370">
      <c r="A370" s="6" t="n"/>
      <c r="B370" s="7" t="n"/>
      <c r="C370" s="7" t="n"/>
      <c r="D370" s="8" t="n"/>
      <c r="E370" s="8" t="n"/>
      <c r="F370" s="9" t="n"/>
      <c r="G370" s="10">
        <f>IF(B370="","",IFERROR(VLOOKUP(B370,Profissionais!$A$5:$C$24,2,FALSE),0))</f>
        <v/>
      </c>
      <c r="H370" s="11">
        <f>IF(B370="","",IFERROR(VLOOKUP(B370,Profissionais!$A$5:$C$24,3,FALSE),"Valor cheio"))</f>
        <v/>
      </c>
      <c r="I370" s="12">
        <f>IF(B370="","",IF(H370="Valor líquido",MAX(0,D370-E370-D370*F370),D370)*G370)</f>
        <v/>
      </c>
    </row>
    <row r="371">
      <c r="A371" s="6" t="n"/>
      <c r="B371" s="7" t="n"/>
      <c r="C371" s="7" t="n"/>
      <c r="D371" s="8" t="n"/>
      <c r="E371" s="8" t="n"/>
      <c r="F371" s="9" t="n"/>
      <c r="G371" s="10">
        <f>IF(B371="","",IFERROR(VLOOKUP(B371,Profissionais!$A$5:$C$24,2,FALSE),0))</f>
        <v/>
      </c>
      <c r="H371" s="11">
        <f>IF(B371="","",IFERROR(VLOOKUP(B371,Profissionais!$A$5:$C$24,3,FALSE),"Valor cheio"))</f>
        <v/>
      </c>
      <c r="I371" s="12">
        <f>IF(B371="","",IF(H371="Valor líquido",MAX(0,D371-E371-D371*F371),D371)*G371)</f>
        <v/>
      </c>
    </row>
    <row r="372">
      <c r="A372" s="6" t="n"/>
      <c r="B372" s="7" t="n"/>
      <c r="C372" s="7" t="n"/>
      <c r="D372" s="8" t="n"/>
      <c r="E372" s="8" t="n"/>
      <c r="F372" s="9" t="n"/>
      <c r="G372" s="10">
        <f>IF(B372="","",IFERROR(VLOOKUP(B372,Profissionais!$A$5:$C$24,2,FALSE),0))</f>
        <v/>
      </c>
      <c r="H372" s="11">
        <f>IF(B372="","",IFERROR(VLOOKUP(B372,Profissionais!$A$5:$C$24,3,FALSE),"Valor cheio"))</f>
        <v/>
      </c>
      <c r="I372" s="12">
        <f>IF(B372="","",IF(H372="Valor líquido",MAX(0,D372-E372-D372*F372),D372)*G372)</f>
        <v/>
      </c>
    </row>
    <row r="373">
      <c r="A373" s="6" t="n"/>
      <c r="B373" s="7" t="n"/>
      <c r="C373" s="7" t="n"/>
      <c r="D373" s="8" t="n"/>
      <c r="E373" s="8" t="n"/>
      <c r="F373" s="9" t="n"/>
      <c r="G373" s="10">
        <f>IF(B373="","",IFERROR(VLOOKUP(B373,Profissionais!$A$5:$C$24,2,FALSE),0))</f>
        <v/>
      </c>
      <c r="H373" s="11">
        <f>IF(B373="","",IFERROR(VLOOKUP(B373,Profissionais!$A$5:$C$24,3,FALSE),"Valor cheio"))</f>
        <v/>
      </c>
      <c r="I373" s="12">
        <f>IF(B373="","",IF(H373="Valor líquido",MAX(0,D373-E373-D373*F373),D373)*G373)</f>
        <v/>
      </c>
    </row>
    <row r="374">
      <c r="A374" s="6" t="n"/>
      <c r="B374" s="7" t="n"/>
      <c r="C374" s="7" t="n"/>
      <c r="D374" s="8" t="n"/>
      <c r="E374" s="8" t="n"/>
      <c r="F374" s="9" t="n"/>
      <c r="G374" s="10">
        <f>IF(B374="","",IFERROR(VLOOKUP(B374,Profissionais!$A$5:$C$24,2,FALSE),0))</f>
        <v/>
      </c>
      <c r="H374" s="11">
        <f>IF(B374="","",IFERROR(VLOOKUP(B374,Profissionais!$A$5:$C$24,3,FALSE),"Valor cheio"))</f>
        <v/>
      </c>
      <c r="I374" s="12">
        <f>IF(B374="","",IF(H374="Valor líquido",MAX(0,D374-E374-D374*F374),D374)*G374)</f>
        <v/>
      </c>
    </row>
    <row r="375">
      <c r="A375" s="6" t="n"/>
      <c r="B375" s="7" t="n"/>
      <c r="C375" s="7" t="n"/>
      <c r="D375" s="8" t="n"/>
      <c r="E375" s="8" t="n"/>
      <c r="F375" s="9" t="n"/>
      <c r="G375" s="10">
        <f>IF(B375="","",IFERROR(VLOOKUP(B375,Profissionais!$A$5:$C$24,2,FALSE),0))</f>
        <v/>
      </c>
      <c r="H375" s="11">
        <f>IF(B375="","",IFERROR(VLOOKUP(B375,Profissionais!$A$5:$C$24,3,FALSE),"Valor cheio"))</f>
        <v/>
      </c>
      <c r="I375" s="12">
        <f>IF(B375="","",IF(H375="Valor líquido",MAX(0,D375-E375-D375*F375),D375)*G375)</f>
        <v/>
      </c>
    </row>
    <row r="376">
      <c r="A376" s="6" t="n"/>
      <c r="B376" s="7" t="n"/>
      <c r="C376" s="7" t="n"/>
      <c r="D376" s="8" t="n"/>
      <c r="E376" s="8" t="n"/>
      <c r="F376" s="9" t="n"/>
      <c r="G376" s="10">
        <f>IF(B376="","",IFERROR(VLOOKUP(B376,Profissionais!$A$5:$C$24,2,FALSE),0))</f>
        <v/>
      </c>
      <c r="H376" s="11">
        <f>IF(B376="","",IFERROR(VLOOKUP(B376,Profissionais!$A$5:$C$24,3,FALSE),"Valor cheio"))</f>
        <v/>
      </c>
      <c r="I376" s="12">
        <f>IF(B376="","",IF(H376="Valor líquido",MAX(0,D376-E376-D376*F376),D376)*G376)</f>
        <v/>
      </c>
    </row>
    <row r="377">
      <c r="A377" s="6" t="n"/>
      <c r="B377" s="7" t="n"/>
      <c r="C377" s="7" t="n"/>
      <c r="D377" s="8" t="n"/>
      <c r="E377" s="8" t="n"/>
      <c r="F377" s="9" t="n"/>
      <c r="G377" s="10">
        <f>IF(B377="","",IFERROR(VLOOKUP(B377,Profissionais!$A$5:$C$24,2,FALSE),0))</f>
        <v/>
      </c>
      <c r="H377" s="11">
        <f>IF(B377="","",IFERROR(VLOOKUP(B377,Profissionais!$A$5:$C$24,3,FALSE),"Valor cheio"))</f>
        <v/>
      </c>
      <c r="I377" s="12">
        <f>IF(B377="","",IF(H377="Valor líquido",MAX(0,D377-E377-D377*F377),D377)*G377)</f>
        <v/>
      </c>
    </row>
    <row r="378">
      <c r="A378" s="6" t="n"/>
      <c r="B378" s="7" t="n"/>
      <c r="C378" s="7" t="n"/>
      <c r="D378" s="8" t="n"/>
      <c r="E378" s="8" t="n"/>
      <c r="F378" s="9" t="n"/>
      <c r="G378" s="10">
        <f>IF(B378="","",IFERROR(VLOOKUP(B378,Profissionais!$A$5:$C$24,2,FALSE),0))</f>
        <v/>
      </c>
      <c r="H378" s="11">
        <f>IF(B378="","",IFERROR(VLOOKUP(B378,Profissionais!$A$5:$C$24,3,FALSE),"Valor cheio"))</f>
        <v/>
      </c>
      <c r="I378" s="12">
        <f>IF(B378="","",IF(H378="Valor líquido",MAX(0,D378-E378-D378*F378),D378)*G378)</f>
        <v/>
      </c>
    </row>
    <row r="379">
      <c r="A379" s="6" t="n"/>
      <c r="B379" s="7" t="n"/>
      <c r="C379" s="7" t="n"/>
      <c r="D379" s="8" t="n"/>
      <c r="E379" s="8" t="n"/>
      <c r="F379" s="9" t="n"/>
      <c r="G379" s="10">
        <f>IF(B379="","",IFERROR(VLOOKUP(B379,Profissionais!$A$5:$C$24,2,FALSE),0))</f>
        <v/>
      </c>
      <c r="H379" s="11">
        <f>IF(B379="","",IFERROR(VLOOKUP(B379,Profissionais!$A$5:$C$24,3,FALSE),"Valor cheio"))</f>
        <v/>
      </c>
      <c r="I379" s="12">
        <f>IF(B379="","",IF(H379="Valor líquido",MAX(0,D379-E379-D379*F379),D379)*G379)</f>
        <v/>
      </c>
    </row>
    <row r="380">
      <c r="A380" s="6" t="n"/>
      <c r="B380" s="7" t="n"/>
      <c r="C380" s="7" t="n"/>
      <c r="D380" s="8" t="n"/>
      <c r="E380" s="8" t="n"/>
      <c r="F380" s="9" t="n"/>
      <c r="G380" s="10">
        <f>IF(B380="","",IFERROR(VLOOKUP(B380,Profissionais!$A$5:$C$24,2,FALSE),0))</f>
        <v/>
      </c>
      <c r="H380" s="11">
        <f>IF(B380="","",IFERROR(VLOOKUP(B380,Profissionais!$A$5:$C$24,3,FALSE),"Valor cheio"))</f>
        <v/>
      </c>
      <c r="I380" s="12">
        <f>IF(B380="","",IF(H380="Valor líquido",MAX(0,D380-E380-D380*F380),D380)*G380)</f>
        <v/>
      </c>
    </row>
    <row r="381">
      <c r="A381" s="6" t="n"/>
      <c r="B381" s="7" t="n"/>
      <c r="C381" s="7" t="n"/>
      <c r="D381" s="8" t="n"/>
      <c r="E381" s="8" t="n"/>
      <c r="F381" s="9" t="n"/>
      <c r="G381" s="10">
        <f>IF(B381="","",IFERROR(VLOOKUP(B381,Profissionais!$A$5:$C$24,2,FALSE),0))</f>
        <v/>
      </c>
      <c r="H381" s="11">
        <f>IF(B381="","",IFERROR(VLOOKUP(B381,Profissionais!$A$5:$C$24,3,FALSE),"Valor cheio"))</f>
        <v/>
      </c>
      <c r="I381" s="12">
        <f>IF(B381="","",IF(H381="Valor líquido",MAX(0,D381-E381-D381*F381),D381)*G381)</f>
        <v/>
      </c>
    </row>
    <row r="382">
      <c r="A382" s="6" t="n"/>
      <c r="B382" s="7" t="n"/>
      <c r="C382" s="7" t="n"/>
      <c r="D382" s="8" t="n"/>
      <c r="E382" s="8" t="n"/>
      <c r="F382" s="9" t="n"/>
      <c r="G382" s="10">
        <f>IF(B382="","",IFERROR(VLOOKUP(B382,Profissionais!$A$5:$C$24,2,FALSE),0))</f>
        <v/>
      </c>
      <c r="H382" s="11">
        <f>IF(B382="","",IFERROR(VLOOKUP(B382,Profissionais!$A$5:$C$24,3,FALSE),"Valor cheio"))</f>
        <v/>
      </c>
      <c r="I382" s="12">
        <f>IF(B382="","",IF(H382="Valor líquido",MAX(0,D382-E382-D382*F382),D382)*G382)</f>
        <v/>
      </c>
    </row>
    <row r="383">
      <c r="A383" s="6" t="n"/>
      <c r="B383" s="7" t="n"/>
      <c r="C383" s="7" t="n"/>
      <c r="D383" s="8" t="n"/>
      <c r="E383" s="8" t="n"/>
      <c r="F383" s="9" t="n"/>
      <c r="G383" s="10">
        <f>IF(B383="","",IFERROR(VLOOKUP(B383,Profissionais!$A$5:$C$24,2,FALSE),0))</f>
        <v/>
      </c>
      <c r="H383" s="11">
        <f>IF(B383="","",IFERROR(VLOOKUP(B383,Profissionais!$A$5:$C$24,3,FALSE),"Valor cheio"))</f>
        <v/>
      </c>
      <c r="I383" s="12">
        <f>IF(B383="","",IF(H383="Valor líquido",MAX(0,D383-E383-D383*F383),D383)*G383)</f>
        <v/>
      </c>
    </row>
    <row r="384">
      <c r="A384" s="6" t="n"/>
      <c r="B384" s="7" t="n"/>
      <c r="C384" s="7" t="n"/>
      <c r="D384" s="8" t="n"/>
      <c r="E384" s="8" t="n"/>
      <c r="F384" s="9" t="n"/>
      <c r="G384" s="10">
        <f>IF(B384="","",IFERROR(VLOOKUP(B384,Profissionais!$A$5:$C$24,2,FALSE),0))</f>
        <v/>
      </c>
      <c r="H384" s="11">
        <f>IF(B384="","",IFERROR(VLOOKUP(B384,Profissionais!$A$5:$C$24,3,FALSE),"Valor cheio"))</f>
        <v/>
      </c>
      <c r="I384" s="12">
        <f>IF(B384="","",IF(H384="Valor líquido",MAX(0,D384-E384-D384*F384),D384)*G384)</f>
        <v/>
      </c>
    </row>
    <row r="385">
      <c r="A385" s="6" t="n"/>
      <c r="B385" s="7" t="n"/>
      <c r="C385" s="7" t="n"/>
      <c r="D385" s="8" t="n"/>
      <c r="E385" s="8" t="n"/>
      <c r="F385" s="9" t="n"/>
      <c r="G385" s="10">
        <f>IF(B385="","",IFERROR(VLOOKUP(B385,Profissionais!$A$5:$C$24,2,FALSE),0))</f>
        <v/>
      </c>
      <c r="H385" s="11">
        <f>IF(B385="","",IFERROR(VLOOKUP(B385,Profissionais!$A$5:$C$24,3,FALSE),"Valor cheio"))</f>
        <v/>
      </c>
      <c r="I385" s="12">
        <f>IF(B385="","",IF(H385="Valor líquido",MAX(0,D385-E385-D385*F385),D385)*G385)</f>
        <v/>
      </c>
    </row>
    <row r="386">
      <c r="A386" s="6" t="n"/>
      <c r="B386" s="7" t="n"/>
      <c r="C386" s="7" t="n"/>
      <c r="D386" s="8" t="n"/>
      <c r="E386" s="8" t="n"/>
      <c r="F386" s="9" t="n"/>
      <c r="G386" s="10">
        <f>IF(B386="","",IFERROR(VLOOKUP(B386,Profissionais!$A$5:$C$24,2,FALSE),0))</f>
        <v/>
      </c>
      <c r="H386" s="11">
        <f>IF(B386="","",IFERROR(VLOOKUP(B386,Profissionais!$A$5:$C$24,3,FALSE),"Valor cheio"))</f>
        <v/>
      </c>
      <c r="I386" s="12">
        <f>IF(B386="","",IF(H386="Valor líquido",MAX(0,D386-E386-D386*F386),D386)*G386)</f>
        <v/>
      </c>
    </row>
    <row r="387">
      <c r="A387" s="6" t="n"/>
      <c r="B387" s="7" t="n"/>
      <c r="C387" s="7" t="n"/>
      <c r="D387" s="8" t="n"/>
      <c r="E387" s="8" t="n"/>
      <c r="F387" s="9" t="n"/>
      <c r="G387" s="10">
        <f>IF(B387="","",IFERROR(VLOOKUP(B387,Profissionais!$A$5:$C$24,2,FALSE),0))</f>
        <v/>
      </c>
      <c r="H387" s="11">
        <f>IF(B387="","",IFERROR(VLOOKUP(B387,Profissionais!$A$5:$C$24,3,FALSE),"Valor cheio"))</f>
        <v/>
      </c>
      <c r="I387" s="12">
        <f>IF(B387="","",IF(H387="Valor líquido",MAX(0,D387-E387-D387*F387),D387)*G387)</f>
        <v/>
      </c>
    </row>
    <row r="388">
      <c r="A388" s="6" t="n"/>
      <c r="B388" s="7" t="n"/>
      <c r="C388" s="7" t="n"/>
      <c r="D388" s="8" t="n"/>
      <c r="E388" s="8" t="n"/>
      <c r="F388" s="9" t="n"/>
      <c r="G388" s="10">
        <f>IF(B388="","",IFERROR(VLOOKUP(B388,Profissionais!$A$5:$C$24,2,FALSE),0))</f>
        <v/>
      </c>
      <c r="H388" s="11">
        <f>IF(B388="","",IFERROR(VLOOKUP(B388,Profissionais!$A$5:$C$24,3,FALSE),"Valor cheio"))</f>
        <v/>
      </c>
      <c r="I388" s="12">
        <f>IF(B388="","",IF(H388="Valor líquido",MAX(0,D388-E388-D388*F388),D388)*G388)</f>
        <v/>
      </c>
    </row>
    <row r="389">
      <c r="A389" s="6" t="n"/>
      <c r="B389" s="7" t="n"/>
      <c r="C389" s="7" t="n"/>
      <c r="D389" s="8" t="n"/>
      <c r="E389" s="8" t="n"/>
      <c r="F389" s="9" t="n"/>
      <c r="G389" s="10">
        <f>IF(B389="","",IFERROR(VLOOKUP(B389,Profissionais!$A$5:$C$24,2,FALSE),0))</f>
        <v/>
      </c>
      <c r="H389" s="11">
        <f>IF(B389="","",IFERROR(VLOOKUP(B389,Profissionais!$A$5:$C$24,3,FALSE),"Valor cheio"))</f>
        <v/>
      </c>
      <c r="I389" s="12">
        <f>IF(B389="","",IF(H389="Valor líquido",MAX(0,D389-E389-D389*F389),D389)*G389)</f>
        <v/>
      </c>
    </row>
    <row r="390">
      <c r="A390" s="6" t="n"/>
      <c r="B390" s="7" t="n"/>
      <c r="C390" s="7" t="n"/>
      <c r="D390" s="8" t="n"/>
      <c r="E390" s="8" t="n"/>
      <c r="F390" s="9" t="n"/>
      <c r="G390" s="10">
        <f>IF(B390="","",IFERROR(VLOOKUP(B390,Profissionais!$A$5:$C$24,2,FALSE),0))</f>
        <v/>
      </c>
      <c r="H390" s="11">
        <f>IF(B390="","",IFERROR(VLOOKUP(B390,Profissionais!$A$5:$C$24,3,FALSE),"Valor cheio"))</f>
        <v/>
      </c>
      <c r="I390" s="12">
        <f>IF(B390="","",IF(H390="Valor líquido",MAX(0,D390-E390-D390*F390),D390)*G390)</f>
        <v/>
      </c>
    </row>
    <row r="391">
      <c r="A391" s="6" t="n"/>
      <c r="B391" s="7" t="n"/>
      <c r="C391" s="7" t="n"/>
      <c r="D391" s="8" t="n"/>
      <c r="E391" s="8" t="n"/>
      <c r="F391" s="9" t="n"/>
      <c r="G391" s="10">
        <f>IF(B391="","",IFERROR(VLOOKUP(B391,Profissionais!$A$5:$C$24,2,FALSE),0))</f>
        <v/>
      </c>
      <c r="H391" s="11">
        <f>IF(B391="","",IFERROR(VLOOKUP(B391,Profissionais!$A$5:$C$24,3,FALSE),"Valor cheio"))</f>
        <v/>
      </c>
      <c r="I391" s="12">
        <f>IF(B391="","",IF(H391="Valor líquido",MAX(0,D391-E391-D391*F391),D391)*G391)</f>
        <v/>
      </c>
    </row>
    <row r="392">
      <c r="A392" s="6" t="n"/>
      <c r="B392" s="7" t="n"/>
      <c r="C392" s="7" t="n"/>
      <c r="D392" s="8" t="n"/>
      <c r="E392" s="8" t="n"/>
      <c r="F392" s="9" t="n"/>
      <c r="G392" s="10">
        <f>IF(B392="","",IFERROR(VLOOKUP(B392,Profissionais!$A$5:$C$24,2,FALSE),0))</f>
        <v/>
      </c>
      <c r="H392" s="11">
        <f>IF(B392="","",IFERROR(VLOOKUP(B392,Profissionais!$A$5:$C$24,3,FALSE),"Valor cheio"))</f>
        <v/>
      </c>
      <c r="I392" s="12">
        <f>IF(B392="","",IF(H392="Valor líquido",MAX(0,D392-E392-D392*F392),D392)*G392)</f>
        <v/>
      </c>
    </row>
    <row r="393">
      <c r="A393" s="6" t="n"/>
      <c r="B393" s="7" t="n"/>
      <c r="C393" s="7" t="n"/>
      <c r="D393" s="8" t="n"/>
      <c r="E393" s="8" t="n"/>
      <c r="F393" s="9" t="n"/>
      <c r="G393" s="10">
        <f>IF(B393="","",IFERROR(VLOOKUP(B393,Profissionais!$A$5:$C$24,2,FALSE),0))</f>
        <v/>
      </c>
      <c r="H393" s="11">
        <f>IF(B393="","",IFERROR(VLOOKUP(B393,Profissionais!$A$5:$C$24,3,FALSE),"Valor cheio"))</f>
        <v/>
      </c>
      <c r="I393" s="12">
        <f>IF(B393="","",IF(H393="Valor líquido",MAX(0,D393-E393-D393*F393),D393)*G393)</f>
        <v/>
      </c>
    </row>
    <row r="394">
      <c r="A394" s="6" t="n"/>
      <c r="B394" s="7" t="n"/>
      <c r="C394" s="7" t="n"/>
      <c r="D394" s="8" t="n"/>
      <c r="E394" s="8" t="n"/>
      <c r="F394" s="9" t="n"/>
      <c r="G394" s="10">
        <f>IF(B394="","",IFERROR(VLOOKUP(B394,Profissionais!$A$5:$C$24,2,FALSE),0))</f>
        <v/>
      </c>
      <c r="H394" s="11">
        <f>IF(B394="","",IFERROR(VLOOKUP(B394,Profissionais!$A$5:$C$24,3,FALSE),"Valor cheio"))</f>
        <v/>
      </c>
      <c r="I394" s="12">
        <f>IF(B394="","",IF(H394="Valor líquido",MAX(0,D394-E394-D394*F394),D394)*G394)</f>
        <v/>
      </c>
    </row>
    <row r="395">
      <c r="A395" s="6" t="n"/>
      <c r="B395" s="7" t="n"/>
      <c r="C395" s="7" t="n"/>
      <c r="D395" s="8" t="n"/>
      <c r="E395" s="8" t="n"/>
      <c r="F395" s="9" t="n"/>
      <c r="G395" s="10">
        <f>IF(B395="","",IFERROR(VLOOKUP(B395,Profissionais!$A$5:$C$24,2,FALSE),0))</f>
        <v/>
      </c>
      <c r="H395" s="11">
        <f>IF(B395="","",IFERROR(VLOOKUP(B395,Profissionais!$A$5:$C$24,3,FALSE),"Valor cheio"))</f>
        <v/>
      </c>
      <c r="I395" s="12">
        <f>IF(B395="","",IF(H395="Valor líquido",MAX(0,D395-E395-D395*F395),D395)*G395)</f>
        <v/>
      </c>
    </row>
    <row r="396">
      <c r="A396" s="6" t="n"/>
      <c r="B396" s="7" t="n"/>
      <c r="C396" s="7" t="n"/>
      <c r="D396" s="8" t="n"/>
      <c r="E396" s="8" t="n"/>
      <c r="F396" s="9" t="n"/>
      <c r="G396" s="10">
        <f>IF(B396="","",IFERROR(VLOOKUP(B396,Profissionais!$A$5:$C$24,2,FALSE),0))</f>
        <v/>
      </c>
      <c r="H396" s="11">
        <f>IF(B396="","",IFERROR(VLOOKUP(B396,Profissionais!$A$5:$C$24,3,FALSE),"Valor cheio"))</f>
        <v/>
      </c>
      <c r="I396" s="12">
        <f>IF(B396="","",IF(H396="Valor líquido",MAX(0,D396-E396-D396*F396),D396)*G396)</f>
        <v/>
      </c>
    </row>
    <row r="397">
      <c r="A397" s="6" t="n"/>
      <c r="B397" s="7" t="n"/>
      <c r="C397" s="7" t="n"/>
      <c r="D397" s="8" t="n"/>
      <c r="E397" s="8" t="n"/>
      <c r="F397" s="9" t="n"/>
      <c r="G397" s="10">
        <f>IF(B397="","",IFERROR(VLOOKUP(B397,Profissionais!$A$5:$C$24,2,FALSE),0))</f>
        <v/>
      </c>
      <c r="H397" s="11">
        <f>IF(B397="","",IFERROR(VLOOKUP(B397,Profissionais!$A$5:$C$24,3,FALSE),"Valor cheio"))</f>
        <v/>
      </c>
      <c r="I397" s="12">
        <f>IF(B397="","",IF(H397="Valor líquido",MAX(0,D397-E397-D397*F397),D397)*G397)</f>
        <v/>
      </c>
    </row>
    <row r="398">
      <c r="A398" s="6" t="n"/>
      <c r="B398" s="7" t="n"/>
      <c r="C398" s="7" t="n"/>
      <c r="D398" s="8" t="n"/>
      <c r="E398" s="8" t="n"/>
      <c r="F398" s="9" t="n"/>
      <c r="G398" s="10">
        <f>IF(B398="","",IFERROR(VLOOKUP(B398,Profissionais!$A$5:$C$24,2,FALSE),0))</f>
        <v/>
      </c>
      <c r="H398" s="11">
        <f>IF(B398="","",IFERROR(VLOOKUP(B398,Profissionais!$A$5:$C$24,3,FALSE),"Valor cheio"))</f>
        <v/>
      </c>
      <c r="I398" s="12">
        <f>IF(B398="","",IF(H398="Valor líquido",MAX(0,D398-E398-D398*F398),D398)*G398)</f>
        <v/>
      </c>
    </row>
    <row r="399">
      <c r="A399" s="6" t="n"/>
      <c r="B399" s="7" t="n"/>
      <c r="C399" s="7" t="n"/>
      <c r="D399" s="8" t="n"/>
      <c r="E399" s="8" t="n"/>
      <c r="F399" s="9" t="n"/>
      <c r="G399" s="10">
        <f>IF(B399="","",IFERROR(VLOOKUP(B399,Profissionais!$A$5:$C$24,2,FALSE),0))</f>
        <v/>
      </c>
      <c r="H399" s="11">
        <f>IF(B399="","",IFERROR(VLOOKUP(B399,Profissionais!$A$5:$C$24,3,FALSE),"Valor cheio"))</f>
        <v/>
      </c>
      <c r="I399" s="12">
        <f>IF(B399="","",IF(H399="Valor líquido",MAX(0,D399-E399-D399*F399),D399)*G399)</f>
        <v/>
      </c>
    </row>
    <row r="400">
      <c r="A400" s="6" t="n"/>
      <c r="B400" s="7" t="n"/>
      <c r="C400" s="7" t="n"/>
      <c r="D400" s="8" t="n"/>
      <c r="E400" s="8" t="n"/>
      <c r="F400" s="9" t="n"/>
      <c r="G400" s="10">
        <f>IF(B400="","",IFERROR(VLOOKUP(B400,Profissionais!$A$5:$C$24,2,FALSE),0))</f>
        <v/>
      </c>
      <c r="H400" s="11">
        <f>IF(B400="","",IFERROR(VLOOKUP(B400,Profissionais!$A$5:$C$24,3,FALSE),"Valor cheio"))</f>
        <v/>
      </c>
      <c r="I400" s="12">
        <f>IF(B400="","",IF(H400="Valor líquido",MAX(0,D400-E400-D400*F400),D400)*G400)</f>
        <v/>
      </c>
    </row>
    <row r="401">
      <c r="A401" s="6" t="n"/>
      <c r="B401" s="7" t="n"/>
      <c r="C401" s="7" t="n"/>
      <c r="D401" s="8" t="n"/>
      <c r="E401" s="8" t="n"/>
      <c r="F401" s="9" t="n"/>
      <c r="G401" s="10">
        <f>IF(B401="","",IFERROR(VLOOKUP(B401,Profissionais!$A$5:$C$24,2,FALSE),0))</f>
        <v/>
      </c>
      <c r="H401" s="11">
        <f>IF(B401="","",IFERROR(VLOOKUP(B401,Profissionais!$A$5:$C$24,3,FALSE),"Valor cheio"))</f>
        <v/>
      </c>
      <c r="I401" s="12">
        <f>IF(B401="","",IF(H401="Valor líquido",MAX(0,D401-E401-D401*F401),D401)*G401)</f>
        <v/>
      </c>
    </row>
    <row r="402">
      <c r="A402" s="6" t="n"/>
      <c r="B402" s="7" t="n"/>
      <c r="C402" s="7" t="n"/>
      <c r="D402" s="8" t="n"/>
      <c r="E402" s="8" t="n"/>
      <c r="F402" s="9" t="n"/>
      <c r="G402" s="10">
        <f>IF(B402="","",IFERROR(VLOOKUP(B402,Profissionais!$A$5:$C$24,2,FALSE),0))</f>
        <v/>
      </c>
      <c r="H402" s="11">
        <f>IF(B402="","",IFERROR(VLOOKUP(B402,Profissionais!$A$5:$C$24,3,FALSE),"Valor cheio"))</f>
        <v/>
      </c>
      <c r="I402" s="12">
        <f>IF(B402="","",IF(H402="Valor líquido",MAX(0,D402-E402-D402*F402),D402)*G402)</f>
        <v/>
      </c>
    </row>
    <row r="403">
      <c r="A403" s="6" t="n"/>
      <c r="B403" s="7" t="n"/>
      <c r="C403" s="7" t="n"/>
      <c r="D403" s="8" t="n"/>
      <c r="E403" s="8" t="n"/>
      <c r="F403" s="9" t="n"/>
      <c r="G403" s="10">
        <f>IF(B403="","",IFERROR(VLOOKUP(B403,Profissionais!$A$5:$C$24,2,FALSE),0))</f>
        <v/>
      </c>
      <c r="H403" s="11">
        <f>IF(B403="","",IFERROR(VLOOKUP(B403,Profissionais!$A$5:$C$24,3,FALSE),"Valor cheio"))</f>
        <v/>
      </c>
      <c r="I403" s="12">
        <f>IF(B403="","",IF(H403="Valor líquido",MAX(0,D403-E403-D403*F403),D403)*G403)</f>
        <v/>
      </c>
    </row>
    <row r="404">
      <c r="A404" s="6" t="n"/>
      <c r="B404" s="7" t="n"/>
      <c r="C404" s="7" t="n"/>
      <c r="D404" s="8" t="n"/>
      <c r="E404" s="8" t="n"/>
      <c r="F404" s="9" t="n"/>
      <c r="G404" s="10">
        <f>IF(B404="","",IFERROR(VLOOKUP(B404,Profissionais!$A$5:$C$24,2,FALSE),0))</f>
        <v/>
      </c>
      <c r="H404" s="11">
        <f>IF(B404="","",IFERROR(VLOOKUP(B404,Profissionais!$A$5:$C$24,3,FALSE),"Valor cheio"))</f>
        <v/>
      </c>
      <c r="I404" s="12">
        <f>IF(B404="","",IF(H404="Valor líquido",MAX(0,D404-E404-D404*F404),D404)*G404)</f>
        <v/>
      </c>
    </row>
    <row r="405">
      <c r="A405" s="6" t="n"/>
      <c r="B405" s="7" t="n"/>
      <c r="C405" s="7" t="n"/>
      <c r="D405" s="8" t="n"/>
      <c r="E405" s="8" t="n"/>
      <c r="F405" s="9" t="n"/>
      <c r="G405" s="10">
        <f>IF(B405="","",IFERROR(VLOOKUP(B405,Profissionais!$A$5:$C$24,2,FALSE),0))</f>
        <v/>
      </c>
      <c r="H405" s="11">
        <f>IF(B405="","",IFERROR(VLOOKUP(B405,Profissionais!$A$5:$C$24,3,FALSE),"Valor cheio"))</f>
        <v/>
      </c>
      <c r="I405" s="12">
        <f>IF(B405="","",IF(H405="Valor líquido",MAX(0,D405-E405-D405*F405),D405)*G405)</f>
        <v/>
      </c>
    </row>
    <row r="406">
      <c r="A406" s="6" t="n"/>
      <c r="B406" s="7" t="n"/>
      <c r="C406" s="7" t="n"/>
      <c r="D406" s="8" t="n"/>
      <c r="E406" s="8" t="n"/>
      <c r="F406" s="9" t="n"/>
      <c r="G406" s="10">
        <f>IF(B406="","",IFERROR(VLOOKUP(B406,Profissionais!$A$5:$C$24,2,FALSE),0))</f>
        <v/>
      </c>
      <c r="H406" s="11">
        <f>IF(B406="","",IFERROR(VLOOKUP(B406,Profissionais!$A$5:$C$24,3,FALSE),"Valor cheio"))</f>
        <v/>
      </c>
      <c r="I406" s="12">
        <f>IF(B406="","",IF(H406="Valor líquido",MAX(0,D406-E406-D406*F406),D406)*G406)</f>
        <v/>
      </c>
    </row>
    <row r="407">
      <c r="A407" s="6" t="n"/>
      <c r="B407" s="7" t="n"/>
      <c r="C407" s="7" t="n"/>
      <c r="D407" s="8" t="n"/>
      <c r="E407" s="8" t="n"/>
      <c r="F407" s="9" t="n"/>
      <c r="G407" s="10">
        <f>IF(B407="","",IFERROR(VLOOKUP(B407,Profissionais!$A$5:$C$24,2,FALSE),0))</f>
        <v/>
      </c>
      <c r="H407" s="11">
        <f>IF(B407="","",IFERROR(VLOOKUP(B407,Profissionais!$A$5:$C$24,3,FALSE),"Valor cheio"))</f>
        <v/>
      </c>
      <c r="I407" s="12">
        <f>IF(B407="","",IF(H407="Valor líquido",MAX(0,D407-E407-D407*F407),D407)*G407)</f>
        <v/>
      </c>
    </row>
    <row r="408">
      <c r="A408" s="6" t="n"/>
      <c r="B408" s="7" t="n"/>
      <c r="C408" s="7" t="n"/>
      <c r="D408" s="8" t="n"/>
      <c r="E408" s="8" t="n"/>
      <c r="F408" s="9" t="n"/>
      <c r="G408" s="10">
        <f>IF(B408="","",IFERROR(VLOOKUP(B408,Profissionais!$A$5:$C$24,2,FALSE),0))</f>
        <v/>
      </c>
      <c r="H408" s="11">
        <f>IF(B408="","",IFERROR(VLOOKUP(B408,Profissionais!$A$5:$C$24,3,FALSE),"Valor cheio"))</f>
        <v/>
      </c>
      <c r="I408" s="12">
        <f>IF(B408="","",IF(H408="Valor líquido",MAX(0,D408-E408-D408*F408),D408)*G408)</f>
        <v/>
      </c>
    </row>
    <row r="409">
      <c r="A409" s="6" t="n"/>
      <c r="B409" s="7" t="n"/>
      <c r="C409" s="7" t="n"/>
      <c r="D409" s="8" t="n"/>
      <c r="E409" s="8" t="n"/>
      <c r="F409" s="9" t="n"/>
      <c r="G409" s="10">
        <f>IF(B409="","",IFERROR(VLOOKUP(B409,Profissionais!$A$5:$C$24,2,FALSE),0))</f>
        <v/>
      </c>
      <c r="H409" s="11">
        <f>IF(B409="","",IFERROR(VLOOKUP(B409,Profissionais!$A$5:$C$24,3,FALSE),"Valor cheio"))</f>
        <v/>
      </c>
      <c r="I409" s="12">
        <f>IF(B409="","",IF(H409="Valor líquido",MAX(0,D409-E409-D409*F409),D409)*G409)</f>
        <v/>
      </c>
    </row>
    <row r="410">
      <c r="A410" s="6" t="n"/>
      <c r="B410" s="7" t="n"/>
      <c r="C410" s="7" t="n"/>
      <c r="D410" s="8" t="n"/>
      <c r="E410" s="8" t="n"/>
      <c r="F410" s="9" t="n"/>
      <c r="G410" s="10">
        <f>IF(B410="","",IFERROR(VLOOKUP(B410,Profissionais!$A$5:$C$24,2,FALSE),0))</f>
        <v/>
      </c>
      <c r="H410" s="11">
        <f>IF(B410="","",IFERROR(VLOOKUP(B410,Profissionais!$A$5:$C$24,3,FALSE),"Valor cheio"))</f>
        <v/>
      </c>
      <c r="I410" s="12">
        <f>IF(B410="","",IF(H410="Valor líquido",MAX(0,D410-E410-D410*F410),D410)*G410)</f>
        <v/>
      </c>
    </row>
    <row r="411">
      <c r="A411" s="6" t="n"/>
      <c r="B411" s="7" t="n"/>
      <c r="C411" s="7" t="n"/>
      <c r="D411" s="8" t="n"/>
      <c r="E411" s="8" t="n"/>
      <c r="F411" s="9" t="n"/>
      <c r="G411" s="10">
        <f>IF(B411="","",IFERROR(VLOOKUP(B411,Profissionais!$A$5:$C$24,2,FALSE),0))</f>
        <v/>
      </c>
      <c r="H411" s="11">
        <f>IF(B411="","",IFERROR(VLOOKUP(B411,Profissionais!$A$5:$C$24,3,FALSE),"Valor cheio"))</f>
        <v/>
      </c>
      <c r="I411" s="12">
        <f>IF(B411="","",IF(H411="Valor líquido",MAX(0,D411-E411-D411*F411),D411)*G411)</f>
        <v/>
      </c>
    </row>
    <row r="412">
      <c r="A412" s="6" t="n"/>
      <c r="B412" s="7" t="n"/>
      <c r="C412" s="7" t="n"/>
      <c r="D412" s="8" t="n"/>
      <c r="E412" s="8" t="n"/>
      <c r="F412" s="9" t="n"/>
      <c r="G412" s="10">
        <f>IF(B412="","",IFERROR(VLOOKUP(B412,Profissionais!$A$5:$C$24,2,FALSE),0))</f>
        <v/>
      </c>
      <c r="H412" s="11">
        <f>IF(B412="","",IFERROR(VLOOKUP(B412,Profissionais!$A$5:$C$24,3,FALSE),"Valor cheio"))</f>
        <v/>
      </c>
      <c r="I412" s="12">
        <f>IF(B412="","",IF(H412="Valor líquido",MAX(0,D412-E412-D412*F412),D412)*G412)</f>
        <v/>
      </c>
    </row>
    <row r="413">
      <c r="A413" s="6" t="n"/>
      <c r="B413" s="7" t="n"/>
      <c r="C413" s="7" t="n"/>
      <c r="D413" s="8" t="n"/>
      <c r="E413" s="8" t="n"/>
      <c r="F413" s="9" t="n"/>
      <c r="G413" s="10">
        <f>IF(B413="","",IFERROR(VLOOKUP(B413,Profissionais!$A$5:$C$24,2,FALSE),0))</f>
        <v/>
      </c>
      <c r="H413" s="11">
        <f>IF(B413="","",IFERROR(VLOOKUP(B413,Profissionais!$A$5:$C$24,3,FALSE),"Valor cheio"))</f>
        <v/>
      </c>
      <c r="I413" s="12">
        <f>IF(B413="","",IF(H413="Valor líquido",MAX(0,D413-E413-D413*F413),D413)*G413)</f>
        <v/>
      </c>
    </row>
    <row r="414">
      <c r="A414" s="6" t="n"/>
      <c r="B414" s="7" t="n"/>
      <c r="C414" s="7" t="n"/>
      <c r="D414" s="8" t="n"/>
      <c r="E414" s="8" t="n"/>
      <c r="F414" s="9" t="n"/>
      <c r="G414" s="10">
        <f>IF(B414="","",IFERROR(VLOOKUP(B414,Profissionais!$A$5:$C$24,2,FALSE),0))</f>
        <v/>
      </c>
      <c r="H414" s="11">
        <f>IF(B414="","",IFERROR(VLOOKUP(B414,Profissionais!$A$5:$C$24,3,FALSE),"Valor cheio"))</f>
        <v/>
      </c>
      <c r="I414" s="12">
        <f>IF(B414="","",IF(H414="Valor líquido",MAX(0,D414-E414-D414*F414),D414)*G414)</f>
        <v/>
      </c>
    </row>
    <row r="415">
      <c r="A415" s="6" t="n"/>
      <c r="B415" s="7" t="n"/>
      <c r="C415" s="7" t="n"/>
      <c r="D415" s="8" t="n"/>
      <c r="E415" s="8" t="n"/>
      <c r="F415" s="9" t="n"/>
      <c r="G415" s="10">
        <f>IF(B415="","",IFERROR(VLOOKUP(B415,Profissionais!$A$5:$C$24,2,FALSE),0))</f>
        <v/>
      </c>
      <c r="H415" s="11">
        <f>IF(B415="","",IFERROR(VLOOKUP(B415,Profissionais!$A$5:$C$24,3,FALSE),"Valor cheio"))</f>
        <v/>
      </c>
      <c r="I415" s="12">
        <f>IF(B415="","",IF(H415="Valor líquido",MAX(0,D415-E415-D415*F415),D415)*G415)</f>
        <v/>
      </c>
    </row>
    <row r="416">
      <c r="A416" s="6" t="n"/>
      <c r="B416" s="7" t="n"/>
      <c r="C416" s="7" t="n"/>
      <c r="D416" s="8" t="n"/>
      <c r="E416" s="8" t="n"/>
      <c r="F416" s="9" t="n"/>
      <c r="G416" s="10">
        <f>IF(B416="","",IFERROR(VLOOKUP(B416,Profissionais!$A$5:$C$24,2,FALSE),0))</f>
        <v/>
      </c>
      <c r="H416" s="11">
        <f>IF(B416="","",IFERROR(VLOOKUP(B416,Profissionais!$A$5:$C$24,3,FALSE),"Valor cheio"))</f>
        <v/>
      </c>
      <c r="I416" s="12">
        <f>IF(B416="","",IF(H416="Valor líquido",MAX(0,D416-E416-D416*F416),D416)*G416)</f>
        <v/>
      </c>
    </row>
    <row r="417">
      <c r="A417" s="6" t="n"/>
      <c r="B417" s="7" t="n"/>
      <c r="C417" s="7" t="n"/>
      <c r="D417" s="8" t="n"/>
      <c r="E417" s="8" t="n"/>
      <c r="F417" s="9" t="n"/>
      <c r="G417" s="10">
        <f>IF(B417="","",IFERROR(VLOOKUP(B417,Profissionais!$A$5:$C$24,2,FALSE),0))</f>
        <v/>
      </c>
      <c r="H417" s="11">
        <f>IF(B417="","",IFERROR(VLOOKUP(B417,Profissionais!$A$5:$C$24,3,FALSE),"Valor cheio"))</f>
        <v/>
      </c>
      <c r="I417" s="12">
        <f>IF(B417="","",IF(H417="Valor líquido",MAX(0,D417-E417-D417*F417),D417)*G417)</f>
        <v/>
      </c>
    </row>
    <row r="418">
      <c r="A418" s="6" t="n"/>
      <c r="B418" s="7" t="n"/>
      <c r="C418" s="7" t="n"/>
      <c r="D418" s="8" t="n"/>
      <c r="E418" s="8" t="n"/>
      <c r="F418" s="9" t="n"/>
      <c r="G418" s="10">
        <f>IF(B418="","",IFERROR(VLOOKUP(B418,Profissionais!$A$5:$C$24,2,FALSE),0))</f>
        <v/>
      </c>
      <c r="H418" s="11">
        <f>IF(B418="","",IFERROR(VLOOKUP(B418,Profissionais!$A$5:$C$24,3,FALSE),"Valor cheio"))</f>
        <v/>
      </c>
      <c r="I418" s="12">
        <f>IF(B418="","",IF(H418="Valor líquido",MAX(0,D418-E418-D418*F418),D418)*G418)</f>
        <v/>
      </c>
    </row>
    <row r="419">
      <c r="A419" s="6" t="n"/>
      <c r="B419" s="7" t="n"/>
      <c r="C419" s="7" t="n"/>
      <c r="D419" s="8" t="n"/>
      <c r="E419" s="8" t="n"/>
      <c r="F419" s="9" t="n"/>
      <c r="G419" s="10">
        <f>IF(B419="","",IFERROR(VLOOKUP(B419,Profissionais!$A$5:$C$24,2,FALSE),0))</f>
        <v/>
      </c>
      <c r="H419" s="11">
        <f>IF(B419="","",IFERROR(VLOOKUP(B419,Profissionais!$A$5:$C$24,3,FALSE),"Valor cheio"))</f>
        <v/>
      </c>
      <c r="I419" s="12">
        <f>IF(B419="","",IF(H419="Valor líquido",MAX(0,D419-E419-D419*F419),D419)*G419)</f>
        <v/>
      </c>
    </row>
    <row r="420">
      <c r="A420" s="6" t="n"/>
      <c r="B420" s="7" t="n"/>
      <c r="C420" s="7" t="n"/>
      <c r="D420" s="8" t="n"/>
      <c r="E420" s="8" t="n"/>
      <c r="F420" s="9" t="n"/>
      <c r="G420" s="10">
        <f>IF(B420="","",IFERROR(VLOOKUP(B420,Profissionais!$A$5:$C$24,2,FALSE),0))</f>
        <v/>
      </c>
      <c r="H420" s="11">
        <f>IF(B420="","",IFERROR(VLOOKUP(B420,Profissionais!$A$5:$C$24,3,FALSE),"Valor cheio"))</f>
        <v/>
      </c>
      <c r="I420" s="12">
        <f>IF(B420="","",IF(H420="Valor líquido",MAX(0,D420-E420-D420*F420),D420)*G420)</f>
        <v/>
      </c>
    </row>
    <row r="421">
      <c r="A421" s="6" t="n"/>
      <c r="B421" s="7" t="n"/>
      <c r="C421" s="7" t="n"/>
      <c r="D421" s="8" t="n"/>
      <c r="E421" s="8" t="n"/>
      <c r="F421" s="9" t="n"/>
      <c r="G421" s="10">
        <f>IF(B421="","",IFERROR(VLOOKUP(B421,Profissionais!$A$5:$C$24,2,FALSE),0))</f>
        <v/>
      </c>
      <c r="H421" s="11">
        <f>IF(B421="","",IFERROR(VLOOKUP(B421,Profissionais!$A$5:$C$24,3,FALSE),"Valor cheio"))</f>
        <v/>
      </c>
      <c r="I421" s="12">
        <f>IF(B421="","",IF(H421="Valor líquido",MAX(0,D421-E421-D421*F421),D421)*G421)</f>
        <v/>
      </c>
    </row>
    <row r="422">
      <c r="A422" s="6" t="n"/>
      <c r="B422" s="7" t="n"/>
      <c r="C422" s="7" t="n"/>
      <c r="D422" s="8" t="n"/>
      <c r="E422" s="8" t="n"/>
      <c r="F422" s="9" t="n"/>
      <c r="G422" s="10">
        <f>IF(B422="","",IFERROR(VLOOKUP(B422,Profissionais!$A$5:$C$24,2,FALSE),0))</f>
        <v/>
      </c>
      <c r="H422" s="11">
        <f>IF(B422="","",IFERROR(VLOOKUP(B422,Profissionais!$A$5:$C$24,3,FALSE),"Valor cheio"))</f>
        <v/>
      </c>
      <c r="I422" s="12">
        <f>IF(B422="","",IF(H422="Valor líquido",MAX(0,D422-E422-D422*F422),D422)*G422)</f>
        <v/>
      </c>
    </row>
    <row r="423">
      <c r="A423" s="6" t="n"/>
      <c r="B423" s="7" t="n"/>
      <c r="C423" s="7" t="n"/>
      <c r="D423" s="8" t="n"/>
      <c r="E423" s="8" t="n"/>
      <c r="F423" s="9" t="n"/>
      <c r="G423" s="10">
        <f>IF(B423="","",IFERROR(VLOOKUP(B423,Profissionais!$A$5:$C$24,2,FALSE),0))</f>
        <v/>
      </c>
      <c r="H423" s="11">
        <f>IF(B423="","",IFERROR(VLOOKUP(B423,Profissionais!$A$5:$C$24,3,FALSE),"Valor cheio"))</f>
        <v/>
      </c>
      <c r="I423" s="12">
        <f>IF(B423="","",IF(H423="Valor líquido",MAX(0,D423-E423-D423*F423),D423)*G423)</f>
        <v/>
      </c>
    </row>
    <row r="424">
      <c r="A424" s="6" t="n"/>
      <c r="B424" s="7" t="n"/>
      <c r="C424" s="7" t="n"/>
      <c r="D424" s="8" t="n"/>
      <c r="E424" s="8" t="n"/>
      <c r="F424" s="9" t="n"/>
      <c r="G424" s="10">
        <f>IF(B424="","",IFERROR(VLOOKUP(B424,Profissionais!$A$5:$C$24,2,FALSE),0))</f>
        <v/>
      </c>
      <c r="H424" s="11">
        <f>IF(B424="","",IFERROR(VLOOKUP(B424,Profissionais!$A$5:$C$24,3,FALSE),"Valor cheio"))</f>
        <v/>
      </c>
      <c r="I424" s="12">
        <f>IF(B424="","",IF(H424="Valor líquido",MAX(0,D424-E424-D424*F424),D424)*G424)</f>
        <v/>
      </c>
    </row>
    <row r="425">
      <c r="A425" s="6" t="n"/>
      <c r="B425" s="7" t="n"/>
      <c r="C425" s="7" t="n"/>
      <c r="D425" s="8" t="n"/>
      <c r="E425" s="8" t="n"/>
      <c r="F425" s="9" t="n"/>
      <c r="G425" s="10">
        <f>IF(B425="","",IFERROR(VLOOKUP(B425,Profissionais!$A$5:$C$24,2,FALSE),0))</f>
        <v/>
      </c>
      <c r="H425" s="11">
        <f>IF(B425="","",IFERROR(VLOOKUP(B425,Profissionais!$A$5:$C$24,3,FALSE),"Valor cheio"))</f>
        <v/>
      </c>
      <c r="I425" s="12">
        <f>IF(B425="","",IF(H425="Valor líquido",MAX(0,D425-E425-D425*F425),D425)*G425)</f>
        <v/>
      </c>
    </row>
    <row r="426">
      <c r="A426" s="6" t="n"/>
      <c r="B426" s="7" t="n"/>
      <c r="C426" s="7" t="n"/>
      <c r="D426" s="8" t="n"/>
      <c r="E426" s="8" t="n"/>
      <c r="F426" s="9" t="n"/>
      <c r="G426" s="10">
        <f>IF(B426="","",IFERROR(VLOOKUP(B426,Profissionais!$A$5:$C$24,2,FALSE),0))</f>
        <v/>
      </c>
      <c r="H426" s="11">
        <f>IF(B426="","",IFERROR(VLOOKUP(B426,Profissionais!$A$5:$C$24,3,FALSE),"Valor cheio"))</f>
        <v/>
      </c>
      <c r="I426" s="12">
        <f>IF(B426="","",IF(H426="Valor líquido",MAX(0,D426-E426-D426*F426),D426)*G426)</f>
        <v/>
      </c>
    </row>
    <row r="427">
      <c r="A427" s="6" t="n"/>
      <c r="B427" s="7" t="n"/>
      <c r="C427" s="7" t="n"/>
      <c r="D427" s="8" t="n"/>
      <c r="E427" s="8" t="n"/>
      <c r="F427" s="9" t="n"/>
      <c r="G427" s="10">
        <f>IF(B427="","",IFERROR(VLOOKUP(B427,Profissionais!$A$5:$C$24,2,FALSE),0))</f>
        <v/>
      </c>
      <c r="H427" s="11">
        <f>IF(B427="","",IFERROR(VLOOKUP(B427,Profissionais!$A$5:$C$24,3,FALSE),"Valor cheio"))</f>
        <v/>
      </c>
      <c r="I427" s="12">
        <f>IF(B427="","",IF(H427="Valor líquido",MAX(0,D427-E427-D427*F427),D427)*G427)</f>
        <v/>
      </c>
    </row>
    <row r="428">
      <c r="A428" s="6" t="n"/>
      <c r="B428" s="7" t="n"/>
      <c r="C428" s="7" t="n"/>
      <c r="D428" s="8" t="n"/>
      <c r="E428" s="8" t="n"/>
      <c r="F428" s="9" t="n"/>
      <c r="G428" s="10">
        <f>IF(B428="","",IFERROR(VLOOKUP(B428,Profissionais!$A$5:$C$24,2,FALSE),0))</f>
        <v/>
      </c>
      <c r="H428" s="11">
        <f>IF(B428="","",IFERROR(VLOOKUP(B428,Profissionais!$A$5:$C$24,3,FALSE),"Valor cheio"))</f>
        <v/>
      </c>
      <c r="I428" s="12">
        <f>IF(B428="","",IF(H428="Valor líquido",MAX(0,D428-E428-D428*F428),D428)*G428)</f>
        <v/>
      </c>
    </row>
    <row r="429">
      <c r="A429" s="6" t="n"/>
      <c r="B429" s="7" t="n"/>
      <c r="C429" s="7" t="n"/>
      <c r="D429" s="8" t="n"/>
      <c r="E429" s="8" t="n"/>
      <c r="F429" s="9" t="n"/>
      <c r="G429" s="10">
        <f>IF(B429="","",IFERROR(VLOOKUP(B429,Profissionais!$A$5:$C$24,2,FALSE),0))</f>
        <v/>
      </c>
      <c r="H429" s="11">
        <f>IF(B429="","",IFERROR(VLOOKUP(B429,Profissionais!$A$5:$C$24,3,FALSE),"Valor cheio"))</f>
        <v/>
      </c>
      <c r="I429" s="12">
        <f>IF(B429="","",IF(H429="Valor líquido",MAX(0,D429-E429-D429*F429),D429)*G429)</f>
        <v/>
      </c>
    </row>
    <row r="430">
      <c r="A430" s="6" t="n"/>
      <c r="B430" s="7" t="n"/>
      <c r="C430" s="7" t="n"/>
      <c r="D430" s="8" t="n"/>
      <c r="E430" s="8" t="n"/>
      <c r="F430" s="9" t="n"/>
      <c r="G430" s="10">
        <f>IF(B430="","",IFERROR(VLOOKUP(B430,Profissionais!$A$5:$C$24,2,FALSE),0))</f>
        <v/>
      </c>
      <c r="H430" s="11">
        <f>IF(B430="","",IFERROR(VLOOKUP(B430,Profissionais!$A$5:$C$24,3,FALSE),"Valor cheio"))</f>
        <v/>
      </c>
      <c r="I430" s="12">
        <f>IF(B430="","",IF(H430="Valor líquido",MAX(0,D430-E430-D430*F430),D430)*G430)</f>
        <v/>
      </c>
    </row>
    <row r="431">
      <c r="A431" s="6" t="n"/>
      <c r="B431" s="7" t="n"/>
      <c r="C431" s="7" t="n"/>
      <c r="D431" s="8" t="n"/>
      <c r="E431" s="8" t="n"/>
      <c r="F431" s="9" t="n"/>
      <c r="G431" s="10">
        <f>IF(B431="","",IFERROR(VLOOKUP(B431,Profissionais!$A$5:$C$24,2,FALSE),0))</f>
        <v/>
      </c>
      <c r="H431" s="11">
        <f>IF(B431="","",IFERROR(VLOOKUP(B431,Profissionais!$A$5:$C$24,3,FALSE),"Valor cheio"))</f>
        <v/>
      </c>
      <c r="I431" s="12">
        <f>IF(B431="","",IF(H431="Valor líquido",MAX(0,D431-E431-D431*F431),D431)*G431)</f>
        <v/>
      </c>
    </row>
    <row r="432">
      <c r="A432" s="6" t="n"/>
      <c r="B432" s="7" t="n"/>
      <c r="C432" s="7" t="n"/>
      <c r="D432" s="8" t="n"/>
      <c r="E432" s="8" t="n"/>
      <c r="F432" s="9" t="n"/>
      <c r="G432" s="10">
        <f>IF(B432="","",IFERROR(VLOOKUP(B432,Profissionais!$A$5:$C$24,2,FALSE),0))</f>
        <v/>
      </c>
      <c r="H432" s="11">
        <f>IF(B432="","",IFERROR(VLOOKUP(B432,Profissionais!$A$5:$C$24,3,FALSE),"Valor cheio"))</f>
        <v/>
      </c>
      <c r="I432" s="12">
        <f>IF(B432="","",IF(H432="Valor líquido",MAX(0,D432-E432-D432*F432),D432)*G432)</f>
        <v/>
      </c>
    </row>
    <row r="433">
      <c r="A433" s="6" t="n"/>
      <c r="B433" s="7" t="n"/>
      <c r="C433" s="7" t="n"/>
      <c r="D433" s="8" t="n"/>
      <c r="E433" s="8" t="n"/>
      <c r="F433" s="9" t="n"/>
      <c r="G433" s="10">
        <f>IF(B433="","",IFERROR(VLOOKUP(B433,Profissionais!$A$5:$C$24,2,FALSE),0))</f>
        <v/>
      </c>
      <c r="H433" s="11">
        <f>IF(B433="","",IFERROR(VLOOKUP(B433,Profissionais!$A$5:$C$24,3,FALSE),"Valor cheio"))</f>
        <v/>
      </c>
      <c r="I433" s="12">
        <f>IF(B433="","",IF(H433="Valor líquido",MAX(0,D433-E433-D433*F433),D433)*G433)</f>
        <v/>
      </c>
    </row>
    <row r="434">
      <c r="A434" s="6" t="n"/>
      <c r="B434" s="7" t="n"/>
      <c r="C434" s="7" t="n"/>
      <c r="D434" s="8" t="n"/>
      <c r="E434" s="8" t="n"/>
      <c r="F434" s="9" t="n"/>
      <c r="G434" s="10">
        <f>IF(B434="","",IFERROR(VLOOKUP(B434,Profissionais!$A$5:$C$24,2,FALSE),0))</f>
        <v/>
      </c>
      <c r="H434" s="11">
        <f>IF(B434="","",IFERROR(VLOOKUP(B434,Profissionais!$A$5:$C$24,3,FALSE),"Valor cheio"))</f>
        <v/>
      </c>
      <c r="I434" s="12">
        <f>IF(B434="","",IF(H434="Valor líquido",MAX(0,D434-E434-D434*F434),D434)*G434)</f>
        <v/>
      </c>
    </row>
    <row r="435">
      <c r="A435" s="6" t="n"/>
      <c r="B435" s="7" t="n"/>
      <c r="C435" s="7" t="n"/>
      <c r="D435" s="8" t="n"/>
      <c r="E435" s="8" t="n"/>
      <c r="F435" s="9" t="n"/>
      <c r="G435" s="10">
        <f>IF(B435="","",IFERROR(VLOOKUP(B435,Profissionais!$A$5:$C$24,2,FALSE),0))</f>
        <v/>
      </c>
      <c r="H435" s="11">
        <f>IF(B435="","",IFERROR(VLOOKUP(B435,Profissionais!$A$5:$C$24,3,FALSE),"Valor cheio"))</f>
        <v/>
      </c>
      <c r="I435" s="12">
        <f>IF(B435="","",IF(H435="Valor líquido",MAX(0,D435-E435-D435*F435),D435)*G435)</f>
        <v/>
      </c>
    </row>
    <row r="436">
      <c r="A436" s="6" t="n"/>
      <c r="B436" s="7" t="n"/>
      <c r="C436" s="7" t="n"/>
      <c r="D436" s="8" t="n"/>
      <c r="E436" s="8" t="n"/>
      <c r="F436" s="9" t="n"/>
      <c r="G436" s="10">
        <f>IF(B436="","",IFERROR(VLOOKUP(B436,Profissionais!$A$5:$C$24,2,FALSE),0))</f>
        <v/>
      </c>
      <c r="H436" s="11">
        <f>IF(B436="","",IFERROR(VLOOKUP(B436,Profissionais!$A$5:$C$24,3,FALSE),"Valor cheio"))</f>
        <v/>
      </c>
      <c r="I436" s="12">
        <f>IF(B436="","",IF(H436="Valor líquido",MAX(0,D436-E436-D436*F436),D436)*G436)</f>
        <v/>
      </c>
    </row>
    <row r="437">
      <c r="A437" s="6" t="n"/>
      <c r="B437" s="7" t="n"/>
      <c r="C437" s="7" t="n"/>
      <c r="D437" s="8" t="n"/>
      <c r="E437" s="8" t="n"/>
      <c r="F437" s="9" t="n"/>
      <c r="G437" s="10">
        <f>IF(B437="","",IFERROR(VLOOKUP(B437,Profissionais!$A$5:$C$24,2,FALSE),0))</f>
        <v/>
      </c>
      <c r="H437" s="11">
        <f>IF(B437="","",IFERROR(VLOOKUP(B437,Profissionais!$A$5:$C$24,3,FALSE),"Valor cheio"))</f>
        <v/>
      </c>
      <c r="I437" s="12">
        <f>IF(B437="","",IF(H437="Valor líquido",MAX(0,D437-E437-D437*F437),D437)*G437)</f>
        <v/>
      </c>
    </row>
    <row r="438">
      <c r="A438" s="6" t="n"/>
      <c r="B438" s="7" t="n"/>
      <c r="C438" s="7" t="n"/>
      <c r="D438" s="8" t="n"/>
      <c r="E438" s="8" t="n"/>
      <c r="F438" s="9" t="n"/>
      <c r="G438" s="10">
        <f>IF(B438="","",IFERROR(VLOOKUP(B438,Profissionais!$A$5:$C$24,2,FALSE),0))</f>
        <v/>
      </c>
      <c r="H438" s="11">
        <f>IF(B438="","",IFERROR(VLOOKUP(B438,Profissionais!$A$5:$C$24,3,FALSE),"Valor cheio"))</f>
        <v/>
      </c>
      <c r="I438" s="12">
        <f>IF(B438="","",IF(H438="Valor líquido",MAX(0,D438-E438-D438*F438),D438)*G438)</f>
        <v/>
      </c>
    </row>
    <row r="439">
      <c r="A439" s="6" t="n"/>
      <c r="B439" s="7" t="n"/>
      <c r="C439" s="7" t="n"/>
      <c r="D439" s="8" t="n"/>
      <c r="E439" s="8" t="n"/>
      <c r="F439" s="9" t="n"/>
      <c r="G439" s="10">
        <f>IF(B439="","",IFERROR(VLOOKUP(B439,Profissionais!$A$5:$C$24,2,FALSE),0))</f>
        <v/>
      </c>
      <c r="H439" s="11">
        <f>IF(B439="","",IFERROR(VLOOKUP(B439,Profissionais!$A$5:$C$24,3,FALSE),"Valor cheio"))</f>
        <v/>
      </c>
      <c r="I439" s="12">
        <f>IF(B439="","",IF(H439="Valor líquido",MAX(0,D439-E439-D439*F439),D439)*G439)</f>
        <v/>
      </c>
    </row>
    <row r="440">
      <c r="A440" s="6" t="n"/>
      <c r="B440" s="7" t="n"/>
      <c r="C440" s="7" t="n"/>
      <c r="D440" s="8" t="n"/>
      <c r="E440" s="8" t="n"/>
      <c r="F440" s="9" t="n"/>
      <c r="G440" s="10">
        <f>IF(B440="","",IFERROR(VLOOKUP(B440,Profissionais!$A$5:$C$24,2,FALSE),0))</f>
        <v/>
      </c>
      <c r="H440" s="11">
        <f>IF(B440="","",IFERROR(VLOOKUP(B440,Profissionais!$A$5:$C$24,3,FALSE),"Valor cheio"))</f>
        <v/>
      </c>
      <c r="I440" s="12">
        <f>IF(B440="","",IF(H440="Valor líquido",MAX(0,D440-E440-D440*F440),D440)*G440)</f>
        <v/>
      </c>
    </row>
    <row r="441">
      <c r="A441" s="6" t="n"/>
      <c r="B441" s="7" t="n"/>
      <c r="C441" s="7" t="n"/>
      <c r="D441" s="8" t="n"/>
      <c r="E441" s="8" t="n"/>
      <c r="F441" s="9" t="n"/>
      <c r="G441" s="10">
        <f>IF(B441="","",IFERROR(VLOOKUP(B441,Profissionais!$A$5:$C$24,2,FALSE),0))</f>
        <v/>
      </c>
      <c r="H441" s="11">
        <f>IF(B441="","",IFERROR(VLOOKUP(B441,Profissionais!$A$5:$C$24,3,FALSE),"Valor cheio"))</f>
        <v/>
      </c>
      <c r="I441" s="12">
        <f>IF(B441="","",IF(H441="Valor líquido",MAX(0,D441-E441-D441*F441),D441)*G441)</f>
        <v/>
      </c>
    </row>
    <row r="442">
      <c r="A442" s="6" t="n"/>
      <c r="B442" s="7" t="n"/>
      <c r="C442" s="7" t="n"/>
      <c r="D442" s="8" t="n"/>
      <c r="E442" s="8" t="n"/>
      <c r="F442" s="9" t="n"/>
      <c r="G442" s="10">
        <f>IF(B442="","",IFERROR(VLOOKUP(B442,Profissionais!$A$5:$C$24,2,FALSE),0))</f>
        <v/>
      </c>
      <c r="H442" s="11">
        <f>IF(B442="","",IFERROR(VLOOKUP(B442,Profissionais!$A$5:$C$24,3,FALSE),"Valor cheio"))</f>
        <v/>
      </c>
      <c r="I442" s="12">
        <f>IF(B442="","",IF(H442="Valor líquido",MAX(0,D442-E442-D442*F442),D442)*G442)</f>
        <v/>
      </c>
    </row>
    <row r="443">
      <c r="A443" s="6" t="n"/>
      <c r="B443" s="7" t="n"/>
      <c r="C443" s="7" t="n"/>
      <c r="D443" s="8" t="n"/>
      <c r="E443" s="8" t="n"/>
      <c r="F443" s="9" t="n"/>
      <c r="G443" s="10">
        <f>IF(B443="","",IFERROR(VLOOKUP(B443,Profissionais!$A$5:$C$24,2,FALSE),0))</f>
        <v/>
      </c>
      <c r="H443" s="11">
        <f>IF(B443="","",IFERROR(VLOOKUP(B443,Profissionais!$A$5:$C$24,3,FALSE),"Valor cheio"))</f>
        <v/>
      </c>
      <c r="I443" s="12">
        <f>IF(B443="","",IF(H443="Valor líquido",MAX(0,D443-E443-D443*F443),D443)*G443)</f>
        <v/>
      </c>
    </row>
    <row r="444">
      <c r="A444" s="6" t="n"/>
      <c r="B444" s="7" t="n"/>
      <c r="C444" s="7" t="n"/>
      <c r="D444" s="8" t="n"/>
      <c r="E444" s="8" t="n"/>
      <c r="F444" s="9" t="n"/>
      <c r="G444" s="10">
        <f>IF(B444="","",IFERROR(VLOOKUP(B444,Profissionais!$A$5:$C$24,2,FALSE),0))</f>
        <v/>
      </c>
      <c r="H444" s="11">
        <f>IF(B444="","",IFERROR(VLOOKUP(B444,Profissionais!$A$5:$C$24,3,FALSE),"Valor cheio"))</f>
        <v/>
      </c>
      <c r="I444" s="12">
        <f>IF(B444="","",IF(H444="Valor líquido",MAX(0,D444-E444-D444*F444),D444)*G444)</f>
        <v/>
      </c>
    </row>
    <row r="445">
      <c r="A445" s="6" t="n"/>
      <c r="B445" s="7" t="n"/>
      <c r="C445" s="7" t="n"/>
      <c r="D445" s="8" t="n"/>
      <c r="E445" s="8" t="n"/>
      <c r="F445" s="9" t="n"/>
      <c r="G445" s="10">
        <f>IF(B445="","",IFERROR(VLOOKUP(B445,Profissionais!$A$5:$C$24,2,FALSE),0))</f>
        <v/>
      </c>
      <c r="H445" s="11">
        <f>IF(B445="","",IFERROR(VLOOKUP(B445,Profissionais!$A$5:$C$24,3,FALSE),"Valor cheio"))</f>
        <v/>
      </c>
      <c r="I445" s="12">
        <f>IF(B445="","",IF(H445="Valor líquido",MAX(0,D445-E445-D445*F445),D445)*G445)</f>
        <v/>
      </c>
    </row>
    <row r="446">
      <c r="A446" s="6" t="n"/>
      <c r="B446" s="7" t="n"/>
      <c r="C446" s="7" t="n"/>
      <c r="D446" s="8" t="n"/>
      <c r="E446" s="8" t="n"/>
      <c r="F446" s="9" t="n"/>
      <c r="G446" s="10">
        <f>IF(B446="","",IFERROR(VLOOKUP(B446,Profissionais!$A$5:$C$24,2,FALSE),0))</f>
        <v/>
      </c>
      <c r="H446" s="11">
        <f>IF(B446="","",IFERROR(VLOOKUP(B446,Profissionais!$A$5:$C$24,3,FALSE),"Valor cheio"))</f>
        <v/>
      </c>
      <c r="I446" s="12">
        <f>IF(B446="","",IF(H446="Valor líquido",MAX(0,D446-E446-D446*F446),D446)*G446)</f>
        <v/>
      </c>
    </row>
    <row r="447">
      <c r="A447" s="6" t="n"/>
      <c r="B447" s="7" t="n"/>
      <c r="C447" s="7" t="n"/>
      <c r="D447" s="8" t="n"/>
      <c r="E447" s="8" t="n"/>
      <c r="F447" s="9" t="n"/>
      <c r="G447" s="10">
        <f>IF(B447="","",IFERROR(VLOOKUP(B447,Profissionais!$A$5:$C$24,2,FALSE),0))</f>
        <v/>
      </c>
      <c r="H447" s="11">
        <f>IF(B447="","",IFERROR(VLOOKUP(B447,Profissionais!$A$5:$C$24,3,FALSE),"Valor cheio"))</f>
        <v/>
      </c>
      <c r="I447" s="12">
        <f>IF(B447="","",IF(H447="Valor líquido",MAX(0,D447-E447-D447*F447),D447)*G447)</f>
        <v/>
      </c>
    </row>
    <row r="448">
      <c r="A448" s="6" t="n"/>
      <c r="B448" s="7" t="n"/>
      <c r="C448" s="7" t="n"/>
      <c r="D448" s="8" t="n"/>
      <c r="E448" s="8" t="n"/>
      <c r="F448" s="9" t="n"/>
      <c r="G448" s="10">
        <f>IF(B448="","",IFERROR(VLOOKUP(B448,Profissionais!$A$5:$C$24,2,FALSE),0))</f>
        <v/>
      </c>
      <c r="H448" s="11">
        <f>IF(B448="","",IFERROR(VLOOKUP(B448,Profissionais!$A$5:$C$24,3,FALSE),"Valor cheio"))</f>
        <v/>
      </c>
      <c r="I448" s="12">
        <f>IF(B448="","",IF(H448="Valor líquido",MAX(0,D448-E448-D448*F448),D448)*G448)</f>
        <v/>
      </c>
    </row>
    <row r="449">
      <c r="A449" s="6" t="n"/>
      <c r="B449" s="7" t="n"/>
      <c r="C449" s="7" t="n"/>
      <c r="D449" s="8" t="n"/>
      <c r="E449" s="8" t="n"/>
      <c r="F449" s="9" t="n"/>
      <c r="G449" s="10">
        <f>IF(B449="","",IFERROR(VLOOKUP(B449,Profissionais!$A$5:$C$24,2,FALSE),0))</f>
        <v/>
      </c>
      <c r="H449" s="11">
        <f>IF(B449="","",IFERROR(VLOOKUP(B449,Profissionais!$A$5:$C$24,3,FALSE),"Valor cheio"))</f>
        <v/>
      </c>
      <c r="I449" s="12">
        <f>IF(B449="","",IF(H449="Valor líquido",MAX(0,D449-E449-D449*F449),D449)*G449)</f>
        <v/>
      </c>
    </row>
    <row r="450">
      <c r="A450" s="6" t="n"/>
      <c r="B450" s="7" t="n"/>
      <c r="C450" s="7" t="n"/>
      <c r="D450" s="8" t="n"/>
      <c r="E450" s="8" t="n"/>
      <c r="F450" s="9" t="n"/>
      <c r="G450" s="10">
        <f>IF(B450="","",IFERROR(VLOOKUP(B450,Profissionais!$A$5:$C$24,2,FALSE),0))</f>
        <v/>
      </c>
      <c r="H450" s="11">
        <f>IF(B450="","",IFERROR(VLOOKUP(B450,Profissionais!$A$5:$C$24,3,FALSE),"Valor cheio"))</f>
        <v/>
      </c>
      <c r="I450" s="12">
        <f>IF(B450="","",IF(H450="Valor líquido",MAX(0,D450-E450-D450*F450),D450)*G450)</f>
        <v/>
      </c>
    </row>
    <row r="451">
      <c r="A451" s="6" t="n"/>
      <c r="B451" s="7" t="n"/>
      <c r="C451" s="7" t="n"/>
      <c r="D451" s="8" t="n"/>
      <c r="E451" s="8" t="n"/>
      <c r="F451" s="9" t="n"/>
      <c r="G451" s="10">
        <f>IF(B451="","",IFERROR(VLOOKUP(B451,Profissionais!$A$5:$C$24,2,FALSE),0))</f>
        <v/>
      </c>
      <c r="H451" s="11">
        <f>IF(B451="","",IFERROR(VLOOKUP(B451,Profissionais!$A$5:$C$24,3,FALSE),"Valor cheio"))</f>
        <v/>
      </c>
      <c r="I451" s="12">
        <f>IF(B451="","",IF(H451="Valor líquido",MAX(0,D451-E451-D451*F451),D451)*G451)</f>
        <v/>
      </c>
    </row>
    <row r="452">
      <c r="A452" s="6" t="n"/>
      <c r="B452" s="7" t="n"/>
      <c r="C452" s="7" t="n"/>
      <c r="D452" s="8" t="n"/>
      <c r="E452" s="8" t="n"/>
      <c r="F452" s="9" t="n"/>
      <c r="G452" s="10">
        <f>IF(B452="","",IFERROR(VLOOKUP(B452,Profissionais!$A$5:$C$24,2,FALSE),0))</f>
        <v/>
      </c>
      <c r="H452" s="11">
        <f>IF(B452="","",IFERROR(VLOOKUP(B452,Profissionais!$A$5:$C$24,3,FALSE),"Valor cheio"))</f>
        <v/>
      </c>
      <c r="I452" s="12">
        <f>IF(B452="","",IF(H452="Valor líquido",MAX(0,D452-E452-D452*F452),D452)*G452)</f>
        <v/>
      </c>
    </row>
    <row r="453">
      <c r="A453" s="6" t="n"/>
      <c r="B453" s="7" t="n"/>
      <c r="C453" s="7" t="n"/>
      <c r="D453" s="8" t="n"/>
      <c r="E453" s="8" t="n"/>
      <c r="F453" s="9" t="n"/>
      <c r="G453" s="10">
        <f>IF(B453="","",IFERROR(VLOOKUP(B453,Profissionais!$A$5:$C$24,2,FALSE),0))</f>
        <v/>
      </c>
      <c r="H453" s="11">
        <f>IF(B453="","",IFERROR(VLOOKUP(B453,Profissionais!$A$5:$C$24,3,FALSE),"Valor cheio"))</f>
        <v/>
      </c>
      <c r="I453" s="12">
        <f>IF(B453="","",IF(H453="Valor líquido",MAX(0,D453-E453-D453*F453),D453)*G453)</f>
        <v/>
      </c>
    </row>
    <row r="454">
      <c r="A454" s="6" t="n"/>
      <c r="B454" s="7" t="n"/>
      <c r="C454" s="7" t="n"/>
      <c r="D454" s="8" t="n"/>
      <c r="E454" s="8" t="n"/>
      <c r="F454" s="9" t="n"/>
      <c r="G454" s="10">
        <f>IF(B454="","",IFERROR(VLOOKUP(B454,Profissionais!$A$5:$C$24,2,FALSE),0))</f>
        <v/>
      </c>
      <c r="H454" s="11">
        <f>IF(B454="","",IFERROR(VLOOKUP(B454,Profissionais!$A$5:$C$24,3,FALSE),"Valor cheio"))</f>
        <v/>
      </c>
      <c r="I454" s="12">
        <f>IF(B454="","",IF(H454="Valor líquido",MAX(0,D454-E454-D454*F454),D454)*G454)</f>
        <v/>
      </c>
    </row>
    <row r="455">
      <c r="A455" s="6" t="n"/>
      <c r="B455" s="7" t="n"/>
      <c r="C455" s="7" t="n"/>
      <c r="D455" s="8" t="n"/>
      <c r="E455" s="8" t="n"/>
      <c r="F455" s="9" t="n"/>
      <c r="G455" s="10">
        <f>IF(B455="","",IFERROR(VLOOKUP(B455,Profissionais!$A$5:$C$24,2,FALSE),0))</f>
        <v/>
      </c>
      <c r="H455" s="11">
        <f>IF(B455="","",IFERROR(VLOOKUP(B455,Profissionais!$A$5:$C$24,3,FALSE),"Valor cheio"))</f>
        <v/>
      </c>
      <c r="I455" s="12">
        <f>IF(B455="","",IF(H455="Valor líquido",MAX(0,D455-E455-D455*F455),D455)*G455)</f>
        <v/>
      </c>
    </row>
    <row r="456">
      <c r="A456" s="6" t="n"/>
      <c r="B456" s="7" t="n"/>
      <c r="C456" s="7" t="n"/>
      <c r="D456" s="8" t="n"/>
      <c r="E456" s="8" t="n"/>
      <c r="F456" s="9" t="n"/>
      <c r="G456" s="10">
        <f>IF(B456="","",IFERROR(VLOOKUP(B456,Profissionais!$A$5:$C$24,2,FALSE),0))</f>
        <v/>
      </c>
      <c r="H456" s="11">
        <f>IF(B456="","",IFERROR(VLOOKUP(B456,Profissionais!$A$5:$C$24,3,FALSE),"Valor cheio"))</f>
        <v/>
      </c>
      <c r="I456" s="12">
        <f>IF(B456="","",IF(H456="Valor líquido",MAX(0,D456-E456-D456*F456),D456)*G456)</f>
        <v/>
      </c>
    </row>
    <row r="457">
      <c r="A457" s="6" t="n"/>
      <c r="B457" s="7" t="n"/>
      <c r="C457" s="7" t="n"/>
      <c r="D457" s="8" t="n"/>
      <c r="E457" s="8" t="n"/>
      <c r="F457" s="9" t="n"/>
      <c r="G457" s="10">
        <f>IF(B457="","",IFERROR(VLOOKUP(B457,Profissionais!$A$5:$C$24,2,FALSE),0))</f>
        <v/>
      </c>
      <c r="H457" s="11">
        <f>IF(B457="","",IFERROR(VLOOKUP(B457,Profissionais!$A$5:$C$24,3,FALSE),"Valor cheio"))</f>
        <v/>
      </c>
      <c r="I457" s="12">
        <f>IF(B457="","",IF(H457="Valor líquido",MAX(0,D457-E457-D457*F457),D457)*G457)</f>
        <v/>
      </c>
    </row>
    <row r="458">
      <c r="A458" s="6" t="n"/>
      <c r="B458" s="7" t="n"/>
      <c r="C458" s="7" t="n"/>
      <c r="D458" s="8" t="n"/>
      <c r="E458" s="8" t="n"/>
      <c r="F458" s="9" t="n"/>
      <c r="G458" s="10">
        <f>IF(B458="","",IFERROR(VLOOKUP(B458,Profissionais!$A$5:$C$24,2,FALSE),0))</f>
        <v/>
      </c>
      <c r="H458" s="11">
        <f>IF(B458="","",IFERROR(VLOOKUP(B458,Profissionais!$A$5:$C$24,3,FALSE),"Valor cheio"))</f>
        <v/>
      </c>
      <c r="I458" s="12">
        <f>IF(B458="","",IF(H458="Valor líquido",MAX(0,D458-E458-D458*F458),D458)*G458)</f>
        <v/>
      </c>
    </row>
    <row r="459">
      <c r="A459" s="6" t="n"/>
      <c r="B459" s="7" t="n"/>
      <c r="C459" s="7" t="n"/>
      <c r="D459" s="8" t="n"/>
      <c r="E459" s="8" t="n"/>
      <c r="F459" s="9" t="n"/>
      <c r="G459" s="10">
        <f>IF(B459="","",IFERROR(VLOOKUP(B459,Profissionais!$A$5:$C$24,2,FALSE),0))</f>
        <v/>
      </c>
      <c r="H459" s="11">
        <f>IF(B459="","",IFERROR(VLOOKUP(B459,Profissionais!$A$5:$C$24,3,FALSE),"Valor cheio"))</f>
        <v/>
      </c>
      <c r="I459" s="12">
        <f>IF(B459="","",IF(H459="Valor líquido",MAX(0,D459-E459-D459*F459),D459)*G459)</f>
        <v/>
      </c>
    </row>
    <row r="460">
      <c r="A460" s="6" t="n"/>
      <c r="B460" s="7" t="n"/>
      <c r="C460" s="7" t="n"/>
      <c r="D460" s="8" t="n"/>
      <c r="E460" s="8" t="n"/>
      <c r="F460" s="9" t="n"/>
      <c r="G460" s="10">
        <f>IF(B460="","",IFERROR(VLOOKUP(B460,Profissionais!$A$5:$C$24,2,FALSE),0))</f>
        <v/>
      </c>
      <c r="H460" s="11">
        <f>IF(B460="","",IFERROR(VLOOKUP(B460,Profissionais!$A$5:$C$24,3,FALSE),"Valor cheio"))</f>
        <v/>
      </c>
      <c r="I460" s="12">
        <f>IF(B460="","",IF(H460="Valor líquido",MAX(0,D460-E460-D460*F460),D460)*G460)</f>
        <v/>
      </c>
    </row>
    <row r="461">
      <c r="A461" s="6" t="n"/>
      <c r="B461" s="7" t="n"/>
      <c r="C461" s="7" t="n"/>
      <c r="D461" s="8" t="n"/>
      <c r="E461" s="8" t="n"/>
      <c r="F461" s="9" t="n"/>
      <c r="G461" s="10">
        <f>IF(B461="","",IFERROR(VLOOKUP(B461,Profissionais!$A$5:$C$24,2,FALSE),0))</f>
        <v/>
      </c>
      <c r="H461" s="11">
        <f>IF(B461="","",IFERROR(VLOOKUP(B461,Profissionais!$A$5:$C$24,3,FALSE),"Valor cheio"))</f>
        <v/>
      </c>
      <c r="I461" s="12">
        <f>IF(B461="","",IF(H461="Valor líquido",MAX(0,D461-E461-D461*F461),D461)*G461)</f>
        <v/>
      </c>
    </row>
    <row r="462">
      <c r="A462" s="6" t="n"/>
      <c r="B462" s="7" t="n"/>
      <c r="C462" s="7" t="n"/>
      <c r="D462" s="8" t="n"/>
      <c r="E462" s="8" t="n"/>
      <c r="F462" s="9" t="n"/>
      <c r="G462" s="10">
        <f>IF(B462="","",IFERROR(VLOOKUP(B462,Profissionais!$A$5:$C$24,2,FALSE),0))</f>
        <v/>
      </c>
      <c r="H462" s="11">
        <f>IF(B462="","",IFERROR(VLOOKUP(B462,Profissionais!$A$5:$C$24,3,FALSE),"Valor cheio"))</f>
        <v/>
      </c>
      <c r="I462" s="12">
        <f>IF(B462="","",IF(H462="Valor líquido",MAX(0,D462-E462-D462*F462),D462)*G462)</f>
        <v/>
      </c>
    </row>
    <row r="463">
      <c r="A463" s="6" t="n"/>
      <c r="B463" s="7" t="n"/>
      <c r="C463" s="7" t="n"/>
      <c r="D463" s="8" t="n"/>
      <c r="E463" s="8" t="n"/>
      <c r="F463" s="9" t="n"/>
      <c r="G463" s="10">
        <f>IF(B463="","",IFERROR(VLOOKUP(B463,Profissionais!$A$5:$C$24,2,FALSE),0))</f>
        <v/>
      </c>
      <c r="H463" s="11">
        <f>IF(B463="","",IFERROR(VLOOKUP(B463,Profissionais!$A$5:$C$24,3,FALSE),"Valor cheio"))</f>
        <v/>
      </c>
      <c r="I463" s="12">
        <f>IF(B463="","",IF(H463="Valor líquido",MAX(0,D463-E463-D463*F463),D463)*G463)</f>
        <v/>
      </c>
    </row>
    <row r="464">
      <c r="A464" s="6" t="n"/>
      <c r="B464" s="7" t="n"/>
      <c r="C464" s="7" t="n"/>
      <c r="D464" s="8" t="n"/>
      <c r="E464" s="8" t="n"/>
      <c r="F464" s="9" t="n"/>
      <c r="G464" s="10">
        <f>IF(B464="","",IFERROR(VLOOKUP(B464,Profissionais!$A$5:$C$24,2,FALSE),0))</f>
        <v/>
      </c>
      <c r="H464" s="11">
        <f>IF(B464="","",IFERROR(VLOOKUP(B464,Profissionais!$A$5:$C$24,3,FALSE),"Valor cheio"))</f>
        <v/>
      </c>
      <c r="I464" s="12">
        <f>IF(B464="","",IF(H464="Valor líquido",MAX(0,D464-E464-D464*F464),D464)*G464)</f>
        <v/>
      </c>
    </row>
    <row r="465">
      <c r="A465" s="6" t="n"/>
      <c r="B465" s="7" t="n"/>
      <c r="C465" s="7" t="n"/>
      <c r="D465" s="8" t="n"/>
      <c r="E465" s="8" t="n"/>
      <c r="F465" s="9" t="n"/>
      <c r="G465" s="10">
        <f>IF(B465="","",IFERROR(VLOOKUP(B465,Profissionais!$A$5:$C$24,2,FALSE),0))</f>
        <v/>
      </c>
      <c r="H465" s="11">
        <f>IF(B465="","",IFERROR(VLOOKUP(B465,Profissionais!$A$5:$C$24,3,FALSE),"Valor cheio"))</f>
        <v/>
      </c>
      <c r="I465" s="12">
        <f>IF(B465="","",IF(H465="Valor líquido",MAX(0,D465-E465-D465*F465),D465)*G465)</f>
        <v/>
      </c>
    </row>
    <row r="466">
      <c r="A466" s="6" t="n"/>
      <c r="B466" s="7" t="n"/>
      <c r="C466" s="7" t="n"/>
      <c r="D466" s="8" t="n"/>
      <c r="E466" s="8" t="n"/>
      <c r="F466" s="9" t="n"/>
      <c r="G466" s="10">
        <f>IF(B466="","",IFERROR(VLOOKUP(B466,Profissionais!$A$5:$C$24,2,FALSE),0))</f>
        <v/>
      </c>
      <c r="H466" s="11">
        <f>IF(B466="","",IFERROR(VLOOKUP(B466,Profissionais!$A$5:$C$24,3,FALSE),"Valor cheio"))</f>
        <v/>
      </c>
      <c r="I466" s="12">
        <f>IF(B466="","",IF(H466="Valor líquido",MAX(0,D466-E466-D466*F466),D466)*G466)</f>
        <v/>
      </c>
    </row>
    <row r="467">
      <c r="A467" s="6" t="n"/>
      <c r="B467" s="7" t="n"/>
      <c r="C467" s="7" t="n"/>
      <c r="D467" s="8" t="n"/>
      <c r="E467" s="8" t="n"/>
      <c r="F467" s="9" t="n"/>
      <c r="G467" s="10">
        <f>IF(B467="","",IFERROR(VLOOKUP(B467,Profissionais!$A$5:$C$24,2,FALSE),0))</f>
        <v/>
      </c>
      <c r="H467" s="11">
        <f>IF(B467="","",IFERROR(VLOOKUP(B467,Profissionais!$A$5:$C$24,3,FALSE),"Valor cheio"))</f>
        <v/>
      </c>
      <c r="I467" s="12">
        <f>IF(B467="","",IF(H467="Valor líquido",MAX(0,D467-E467-D467*F467),D467)*G467)</f>
        <v/>
      </c>
    </row>
    <row r="468">
      <c r="A468" s="6" t="n"/>
      <c r="B468" s="7" t="n"/>
      <c r="C468" s="7" t="n"/>
      <c r="D468" s="8" t="n"/>
      <c r="E468" s="8" t="n"/>
      <c r="F468" s="9" t="n"/>
      <c r="G468" s="10">
        <f>IF(B468="","",IFERROR(VLOOKUP(B468,Profissionais!$A$5:$C$24,2,FALSE),0))</f>
        <v/>
      </c>
      <c r="H468" s="11">
        <f>IF(B468="","",IFERROR(VLOOKUP(B468,Profissionais!$A$5:$C$24,3,FALSE),"Valor cheio"))</f>
        <v/>
      </c>
      <c r="I468" s="12">
        <f>IF(B468="","",IF(H468="Valor líquido",MAX(0,D468-E468-D468*F468),D468)*G468)</f>
        <v/>
      </c>
    </row>
    <row r="469">
      <c r="A469" s="6" t="n"/>
      <c r="B469" s="7" t="n"/>
      <c r="C469" s="7" t="n"/>
      <c r="D469" s="8" t="n"/>
      <c r="E469" s="8" t="n"/>
      <c r="F469" s="9" t="n"/>
      <c r="G469" s="10">
        <f>IF(B469="","",IFERROR(VLOOKUP(B469,Profissionais!$A$5:$C$24,2,FALSE),0))</f>
        <v/>
      </c>
      <c r="H469" s="11">
        <f>IF(B469="","",IFERROR(VLOOKUP(B469,Profissionais!$A$5:$C$24,3,FALSE),"Valor cheio"))</f>
        <v/>
      </c>
      <c r="I469" s="12">
        <f>IF(B469="","",IF(H469="Valor líquido",MAX(0,D469-E469-D469*F469),D469)*G469)</f>
        <v/>
      </c>
    </row>
    <row r="470">
      <c r="A470" s="6" t="n"/>
      <c r="B470" s="7" t="n"/>
      <c r="C470" s="7" t="n"/>
      <c r="D470" s="8" t="n"/>
      <c r="E470" s="8" t="n"/>
      <c r="F470" s="9" t="n"/>
      <c r="G470" s="10">
        <f>IF(B470="","",IFERROR(VLOOKUP(B470,Profissionais!$A$5:$C$24,2,FALSE),0))</f>
        <v/>
      </c>
      <c r="H470" s="11">
        <f>IF(B470="","",IFERROR(VLOOKUP(B470,Profissionais!$A$5:$C$24,3,FALSE),"Valor cheio"))</f>
        <v/>
      </c>
      <c r="I470" s="12">
        <f>IF(B470="","",IF(H470="Valor líquido",MAX(0,D470-E470-D470*F470),D470)*G470)</f>
        <v/>
      </c>
    </row>
    <row r="471">
      <c r="A471" s="6" t="n"/>
      <c r="B471" s="7" t="n"/>
      <c r="C471" s="7" t="n"/>
      <c r="D471" s="8" t="n"/>
      <c r="E471" s="8" t="n"/>
      <c r="F471" s="9" t="n"/>
      <c r="G471" s="10">
        <f>IF(B471="","",IFERROR(VLOOKUP(B471,Profissionais!$A$5:$C$24,2,FALSE),0))</f>
        <v/>
      </c>
      <c r="H471" s="11">
        <f>IF(B471="","",IFERROR(VLOOKUP(B471,Profissionais!$A$5:$C$24,3,FALSE),"Valor cheio"))</f>
        <v/>
      </c>
      <c r="I471" s="12">
        <f>IF(B471="","",IF(H471="Valor líquido",MAX(0,D471-E471-D471*F471),D471)*G471)</f>
        <v/>
      </c>
    </row>
    <row r="472">
      <c r="A472" s="6" t="n"/>
      <c r="B472" s="7" t="n"/>
      <c r="C472" s="7" t="n"/>
      <c r="D472" s="8" t="n"/>
      <c r="E472" s="8" t="n"/>
      <c r="F472" s="9" t="n"/>
      <c r="G472" s="10">
        <f>IF(B472="","",IFERROR(VLOOKUP(B472,Profissionais!$A$5:$C$24,2,FALSE),0))</f>
        <v/>
      </c>
      <c r="H472" s="11">
        <f>IF(B472="","",IFERROR(VLOOKUP(B472,Profissionais!$A$5:$C$24,3,FALSE),"Valor cheio"))</f>
        <v/>
      </c>
      <c r="I472" s="12">
        <f>IF(B472="","",IF(H472="Valor líquido",MAX(0,D472-E472-D472*F472),D472)*G472)</f>
        <v/>
      </c>
    </row>
    <row r="473">
      <c r="A473" s="6" t="n"/>
      <c r="B473" s="7" t="n"/>
      <c r="C473" s="7" t="n"/>
      <c r="D473" s="8" t="n"/>
      <c r="E473" s="8" t="n"/>
      <c r="F473" s="9" t="n"/>
      <c r="G473" s="10">
        <f>IF(B473="","",IFERROR(VLOOKUP(B473,Profissionais!$A$5:$C$24,2,FALSE),0))</f>
        <v/>
      </c>
      <c r="H473" s="11">
        <f>IF(B473="","",IFERROR(VLOOKUP(B473,Profissionais!$A$5:$C$24,3,FALSE),"Valor cheio"))</f>
        <v/>
      </c>
      <c r="I473" s="12">
        <f>IF(B473="","",IF(H473="Valor líquido",MAX(0,D473-E473-D473*F473),D473)*G473)</f>
        <v/>
      </c>
    </row>
    <row r="474">
      <c r="A474" s="6" t="n"/>
      <c r="B474" s="7" t="n"/>
      <c r="C474" s="7" t="n"/>
      <c r="D474" s="8" t="n"/>
      <c r="E474" s="8" t="n"/>
      <c r="F474" s="9" t="n"/>
      <c r="G474" s="10">
        <f>IF(B474="","",IFERROR(VLOOKUP(B474,Profissionais!$A$5:$C$24,2,FALSE),0))</f>
        <v/>
      </c>
      <c r="H474" s="11">
        <f>IF(B474="","",IFERROR(VLOOKUP(B474,Profissionais!$A$5:$C$24,3,FALSE),"Valor cheio"))</f>
        <v/>
      </c>
      <c r="I474" s="12">
        <f>IF(B474="","",IF(H474="Valor líquido",MAX(0,D474-E474-D474*F474),D474)*G474)</f>
        <v/>
      </c>
    </row>
    <row r="475">
      <c r="A475" s="6" t="n"/>
      <c r="B475" s="7" t="n"/>
      <c r="C475" s="7" t="n"/>
      <c r="D475" s="8" t="n"/>
      <c r="E475" s="8" t="n"/>
      <c r="F475" s="9" t="n"/>
      <c r="G475" s="10">
        <f>IF(B475="","",IFERROR(VLOOKUP(B475,Profissionais!$A$5:$C$24,2,FALSE),0))</f>
        <v/>
      </c>
      <c r="H475" s="11">
        <f>IF(B475="","",IFERROR(VLOOKUP(B475,Profissionais!$A$5:$C$24,3,FALSE),"Valor cheio"))</f>
        <v/>
      </c>
      <c r="I475" s="12">
        <f>IF(B475="","",IF(H475="Valor líquido",MAX(0,D475-E475-D475*F475),D475)*G475)</f>
        <v/>
      </c>
    </row>
    <row r="476">
      <c r="A476" s="6" t="n"/>
      <c r="B476" s="7" t="n"/>
      <c r="C476" s="7" t="n"/>
      <c r="D476" s="8" t="n"/>
      <c r="E476" s="8" t="n"/>
      <c r="F476" s="9" t="n"/>
      <c r="G476" s="10">
        <f>IF(B476="","",IFERROR(VLOOKUP(B476,Profissionais!$A$5:$C$24,2,FALSE),0))</f>
        <v/>
      </c>
      <c r="H476" s="11">
        <f>IF(B476="","",IFERROR(VLOOKUP(B476,Profissionais!$A$5:$C$24,3,FALSE),"Valor cheio"))</f>
        <v/>
      </c>
      <c r="I476" s="12">
        <f>IF(B476="","",IF(H476="Valor líquido",MAX(0,D476-E476-D476*F476),D476)*G476)</f>
        <v/>
      </c>
    </row>
    <row r="477">
      <c r="A477" s="6" t="n"/>
      <c r="B477" s="7" t="n"/>
      <c r="C477" s="7" t="n"/>
      <c r="D477" s="8" t="n"/>
      <c r="E477" s="8" t="n"/>
      <c r="F477" s="9" t="n"/>
      <c r="G477" s="10">
        <f>IF(B477="","",IFERROR(VLOOKUP(B477,Profissionais!$A$5:$C$24,2,FALSE),0))</f>
        <v/>
      </c>
      <c r="H477" s="11">
        <f>IF(B477="","",IFERROR(VLOOKUP(B477,Profissionais!$A$5:$C$24,3,FALSE),"Valor cheio"))</f>
        <v/>
      </c>
      <c r="I477" s="12">
        <f>IF(B477="","",IF(H477="Valor líquido",MAX(0,D477-E477-D477*F477),D477)*G477)</f>
        <v/>
      </c>
    </row>
    <row r="478">
      <c r="A478" s="6" t="n"/>
      <c r="B478" s="7" t="n"/>
      <c r="C478" s="7" t="n"/>
      <c r="D478" s="8" t="n"/>
      <c r="E478" s="8" t="n"/>
      <c r="F478" s="9" t="n"/>
      <c r="G478" s="10">
        <f>IF(B478="","",IFERROR(VLOOKUP(B478,Profissionais!$A$5:$C$24,2,FALSE),0))</f>
        <v/>
      </c>
      <c r="H478" s="11">
        <f>IF(B478="","",IFERROR(VLOOKUP(B478,Profissionais!$A$5:$C$24,3,FALSE),"Valor cheio"))</f>
        <v/>
      </c>
      <c r="I478" s="12">
        <f>IF(B478="","",IF(H478="Valor líquido",MAX(0,D478-E478-D478*F478),D478)*G478)</f>
        <v/>
      </c>
    </row>
    <row r="479">
      <c r="A479" s="6" t="n"/>
      <c r="B479" s="7" t="n"/>
      <c r="C479" s="7" t="n"/>
      <c r="D479" s="8" t="n"/>
      <c r="E479" s="8" t="n"/>
      <c r="F479" s="9" t="n"/>
      <c r="G479" s="10">
        <f>IF(B479="","",IFERROR(VLOOKUP(B479,Profissionais!$A$5:$C$24,2,FALSE),0))</f>
        <v/>
      </c>
      <c r="H479" s="11">
        <f>IF(B479="","",IFERROR(VLOOKUP(B479,Profissionais!$A$5:$C$24,3,FALSE),"Valor cheio"))</f>
        <v/>
      </c>
      <c r="I479" s="12">
        <f>IF(B479="","",IF(H479="Valor líquido",MAX(0,D479-E479-D479*F479),D479)*G479)</f>
        <v/>
      </c>
    </row>
    <row r="480">
      <c r="A480" s="6" t="n"/>
      <c r="B480" s="7" t="n"/>
      <c r="C480" s="7" t="n"/>
      <c r="D480" s="8" t="n"/>
      <c r="E480" s="8" t="n"/>
      <c r="F480" s="9" t="n"/>
      <c r="G480" s="10">
        <f>IF(B480="","",IFERROR(VLOOKUP(B480,Profissionais!$A$5:$C$24,2,FALSE),0))</f>
        <v/>
      </c>
      <c r="H480" s="11">
        <f>IF(B480="","",IFERROR(VLOOKUP(B480,Profissionais!$A$5:$C$24,3,FALSE),"Valor cheio"))</f>
        <v/>
      </c>
      <c r="I480" s="12">
        <f>IF(B480="","",IF(H480="Valor líquido",MAX(0,D480-E480-D480*F480),D480)*G480)</f>
        <v/>
      </c>
    </row>
    <row r="481">
      <c r="A481" s="6" t="n"/>
      <c r="B481" s="7" t="n"/>
      <c r="C481" s="7" t="n"/>
      <c r="D481" s="8" t="n"/>
      <c r="E481" s="8" t="n"/>
      <c r="F481" s="9" t="n"/>
      <c r="G481" s="10">
        <f>IF(B481="","",IFERROR(VLOOKUP(B481,Profissionais!$A$5:$C$24,2,FALSE),0))</f>
        <v/>
      </c>
      <c r="H481" s="11">
        <f>IF(B481="","",IFERROR(VLOOKUP(B481,Profissionais!$A$5:$C$24,3,FALSE),"Valor cheio"))</f>
        <v/>
      </c>
      <c r="I481" s="12">
        <f>IF(B481="","",IF(H481="Valor líquido",MAX(0,D481-E481-D481*F481),D481)*G481)</f>
        <v/>
      </c>
    </row>
    <row r="482">
      <c r="A482" s="6" t="n"/>
      <c r="B482" s="7" t="n"/>
      <c r="C482" s="7" t="n"/>
      <c r="D482" s="8" t="n"/>
      <c r="E482" s="8" t="n"/>
      <c r="F482" s="9" t="n"/>
      <c r="G482" s="10">
        <f>IF(B482="","",IFERROR(VLOOKUP(B482,Profissionais!$A$5:$C$24,2,FALSE),0))</f>
        <v/>
      </c>
      <c r="H482" s="11">
        <f>IF(B482="","",IFERROR(VLOOKUP(B482,Profissionais!$A$5:$C$24,3,FALSE),"Valor cheio"))</f>
        <v/>
      </c>
      <c r="I482" s="12">
        <f>IF(B482="","",IF(H482="Valor líquido",MAX(0,D482-E482-D482*F482),D482)*G482)</f>
        <v/>
      </c>
    </row>
    <row r="483">
      <c r="A483" s="6" t="n"/>
      <c r="B483" s="7" t="n"/>
      <c r="C483" s="7" t="n"/>
      <c r="D483" s="8" t="n"/>
      <c r="E483" s="8" t="n"/>
      <c r="F483" s="9" t="n"/>
      <c r="G483" s="10">
        <f>IF(B483="","",IFERROR(VLOOKUP(B483,Profissionais!$A$5:$C$24,2,FALSE),0))</f>
        <v/>
      </c>
      <c r="H483" s="11">
        <f>IF(B483="","",IFERROR(VLOOKUP(B483,Profissionais!$A$5:$C$24,3,FALSE),"Valor cheio"))</f>
        <v/>
      </c>
      <c r="I483" s="12">
        <f>IF(B483="","",IF(H483="Valor líquido",MAX(0,D483-E483-D483*F483),D483)*G483)</f>
        <v/>
      </c>
    </row>
    <row r="484">
      <c r="A484" s="6" t="n"/>
      <c r="B484" s="7" t="n"/>
      <c r="C484" s="7" t="n"/>
      <c r="D484" s="8" t="n"/>
      <c r="E484" s="8" t="n"/>
      <c r="F484" s="9" t="n"/>
      <c r="G484" s="10">
        <f>IF(B484="","",IFERROR(VLOOKUP(B484,Profissionais!$A$5:$C$24,2,FALSE),0))</f>
        <v/>
      </c>
      <c r="H484" s="11">
        <f>IF(B484="","",IFERROR(VLOOKUP(B484,Profissionais!$A$5:$C$24,3,FALSE),"Valor cheio"))</f>
        <v/>
      </c>
      <c r="I484" s="12">
        <f>IF(B484="","",IF(H484="Valor líquido",MAX(0,D484-E484-D484*F484),D484)*G484)</f>
        <v/>
      </c>
    </row>
    <row r="485">
      <c r="A485" s="6" t="n"/>
      <c r="B485" s="7" t="n"/>
      <c r="C485" s="7" t="n"/>
      <c r="D485" s="8" t="n"/>
      <c r="E485" s="8" t="n"/>
      <c r="F485" s="9" t="n"/>
      <c r="G485" s="10">
        <f>IF(B485="","",IFERROR(VLOOKUP(B485,Profissionais!$A$5:$C$24,2,FALSE),0))</f>
        <v/>
      </c>
      <c r="H485" s="11">
        <f>IF(B485="","",IFERROR(VLOOKUP(B485,Profissionais!$A$5:$C$24,3,FALSE),"Valor cheio"))</f>
        <v/>
      </c>
      <c r="I485" s="12">
        <f>IF(B485="","",IF(H485="Valor líquido",MAX(0,D485-E485-D485*F485),D485)*G485)</f>
        <v/>
      </c>
    </row>
    <row r="486">
      <c r="A486" s="6" t="n"/>
      <c r="B486" s="7" t="n"/>
      <c r="C486" s="7" t="n"/>
      <c r="D486" s="8" t="n"/>
      <c r="E486" s="8" t="n"/>
      <c r="F486" s="9" t="n"/>
      <c r="G486" s="10">
        <f>IF(B486="","",IFERROR(VLOOKUP(B486,Profissionais!$A$5:$C$24,2,FALSE),0))</f>
        <v/>
      </c>
      <c r="H486" s="11">
        <f>IF(B486="","",IFERROR(VLOOKUP(B486,Profissionais!$A$5:$C$24,3,FALSE),"Valor cheio"))</f>
        <v/>
      </c>
      <c r="I486" s="12">
        <f>IF(B486="","",IF(H486="Valor líquido",MAX(0,D486-E486-D486*F486),D486)*G486)</f>
        <v/>
      </c>
    </row>
    <row r="487">
      <c r="A487" s="6" t="n"/>
      <c r="B487" s="7" t="n"/>
      <c r="C487" s="7" t="n"/>
      <c r="D487" s="8" t="n"/>
      <c r="E487" s="8" t="n"/>
      <c r="F487" s="9" t="n"/>
      <c r="G487" s="10">
        <f>IF(B487="","",IFERROR(VLOOKUP(B487,Profissionais!$A$5:$C$24,2,FALSE),0))</f>
        <v/>
      </c>
      <c r="H487" s="11">
        <f>IF(B487="","",IFERROR(VLOOKUP(B487,Profissionais!$A$5:$C$24,3,FALSE),"Valor cheio"))</f>
        <v/>
      </c>
      <c r="I487" s="12">
        <f>IF(B487="","",IF(H487="Valor líquido",MAX(0,D487-E487-D487*F487),D487)*G487)</f>
        <v/>
      </c>
    </row>
    <row r="488">
      <c r="A488" s="6" t="n"/>
      <c r="B488" s="7" t="n"/>
      <c r="C488" s="7" t="n"/>
      <c r="D488" s="8" t="n"/>
      <c r="E488" s="8" t="n"/>
      <c r="F488" s="9" t="n"/>
      <c r="G488" s="10">
        <f>IF(B488="","",IFERROR(VLOOKUP(B488,Profissionais!$A$5:$C$24,2,FALSE),0))</f>
        <v/>
      </c>
      <c r="H488" s="11">
        <f>IF(B488="","",IFERROR(VLOOKUP(B488,Profissionais!$A$5:$C$24,3,FALSE),"Valor cheio"))</f>
        <v/>
      </c>
      <c r="I488" s="12">
        <f>IF(B488="","",IF(H488="Valor líquido",MAX(0,D488-E488-D488*F488),D488)*G488)</f>
        <v/>
      </c>
    </row>
    <row r="489">
      <c r="A489" s="6" t="n"/>
      <c r="B489" s="7" t="n"/>
      <c r="C489" s="7" t="n"/>
      <c r="D489" s="8" t="n"/>
      <c r="E489" s="8" t="n"/>
      <c r="F489" s="9" t="n"/>
      <c r="G489" s="10">
        <f>IF(B489="","",IFERROR(VLOOKUP(B489,Profissionais!$A$5:$C$24,2,FALSE),0))</f>
        <v/>
      </c>
      <c r="H489" s="11">
        <f>IF(B489="","",IFERROR(VLOOKUP(B489,Profissionais!$A$5:$C$24,3,FALSE),"Valor cheio"))</f>
        <v/>
      </c>
      <c r="I489" s="12">
        <f>IF(B489="","",IF(H489="Valor líquido",MAX(0,D489-E489-D489*F489),D489)*G489)</f>
        <v/>
      </c>
    </row>
    <row r="490">
      <c r="A490" s="6" t="n"/>
      <c r="B490" s="7" t="n"/>
      <c r="C490" s="7" t="n"/>
      <c r="D490" s="8" t="n"/>
      <c r="E490" s="8" t="n"/>
      <c r="F490" s="9" t="n"/>
      <c r="G490" s="10">
        <f>IF(B490="","",IFERROR(VLOOKUP(B490,Profissionais!$A$5:$C$24,2,FALSE),0))</f>
        <v/>
      </c>
      <c r="H490" s="11">
        <f>IF(B490="","",IFERROR(VLOOKUP(B490,Profissionais!$A$5:$C$24,3,FALSE),"Valor cheio"))</f>
        <v/>
      </c>
      <c r="I490" s="12">
        <f>IF(B490="","",IF(H490="Valor líquido",MAX(0,D490-E490-D490*F490),D490)*G490)</f>
        <v/>
      </c>
    </row>
    <row r="491">
      <c r="A491" s="6" t="n"/>
      <c r="B491" s="7" t="n"/>
      <c r="C491" s="7" t="n"/>
      <c r="D491" s="8" t="n"/>
      <c r="E491" s="8" t="n"/>
      <c r="F491" s="9" t="n"/>
      <c r="G491" s="10">
        <f>IF(B491="","",IFERROR(VLOOKUP(B491,Profissionais!$A$5:$C$24,2,FALSE),0))</f>
        <v/>
      </c>
      <c r="H491" s="11">
        <f>IF(B491="","",IFERROR(VLOOKUP(B491,Profissionais!$A$5:$C$24,3,FALSE),"Valor cheio"))</f>
        <v/>
      </c>
      <c r="I491" s="12">
        <f>IF(B491="","",IF(H491="Valor líquido",MAX(0,D491-E491-D491*F491),D491)*G491)</f>
        <v/>
      </c>
    </row>
    <row r="492">
      <c r="A492" s="6" t="n"/>
      <c r="B492" s="7" t="n"/>
      <c r="C492" s="7" t="n"/>
      <c r="D492" s="8" t="n"/>
      <c r="E492" s="8" t="n"/>
      <c r="F492" s="9" t="n"/>
      <c r="G492" s="10">
        <f>IF(B492="","",IFERROR(VLOOKUP(B492,Profissionais!$A$5:$C$24,2,FALSE),0))</f>
        <v/>
      </c>
      <c r="H492" s="11">
        <f>IF(B492="","",IFERROR(VLOOKUP(B492,Profissionais!$A$5:$C$24,3,FALSE),"Valor cheio"))</f>
        <v/>
      </c>
      <c r="I492" s="12">
        <f>IF(B492="","",IF(H492="Valor líquido",MAX(0,D492-E492-D492*F492),D492)*G492)</f>
        <v/>
      </c>
    </row>
    <row r="493">
      <c r="A493" s="6" t="n"/>
      <c r="B493" s="7" t="n"/>
      <c r="C493" s="7" t="n"/>
      <c r="D493" s="8" t="n"/>
      <c r="E493" s="8" t="n"/>
      <c r="F493" s="9" t="n"/>
      <c r="G493" s="10">
        <f>IF(B493="","",IFERROR(VLOOKUP(B493,Profissionais!$A$5:$C$24,2,FALSE),0))</f>
        <v/>
      </c>
      <c r="H493" s="11">
        <f>IF(B493="","",IFERROR(VLOOKUP(B493,Profissionais!$A$5:$C$24,3,FALSE),"Valor cheio"))</f>
        <v/>
      </c>
      <c r="I493" s="12">
        <f>IF(B493="","",IF(H493="Valor líquido",MAX(0,D493-E493-D493*F493),D493)*G493)</f>
        <v/>
      </c>
    </row>
    <row r="494">
      <c r="A494" s="6" t="n"/>
      <c r="B494" s="7" t="n"/>
      <c r="C494" s="7" t="n"/>
      <c r="D494" s="8" t="n"/>
      <c r="E494" s="8" t="n"/>
      <c r="F494" s="9" t="n"/>
      <c r="G494" s="10">
        <f>IF(B494="","",IFERROR(VLOOKUP(B494,Profissionais!$A$5:$C$24,2,FALSE),0))</f>
        <v/>
      </c>
      <c r="H494" s="11">
        <f>IF(B494="","",IFERROR(VLOOKUP(B494,Profissionais!$A$5:$C$24,3,FALSE),"Valor cheio"))</f>
        <v/>
      </c>
      <c r="I494" s="12">
        <f>IF(B494="","",IF(H494="Valor líquido",MAX(0,D494-E494-D494*F494),D494)*G494)</f>
        <v/>
      </c>
    </row>
    <row r="495">
      <c r="A495" s="6" t="n"/>
      <c r="B495" s="7" t="n"/>
      <c r="C495" s="7" t="n"/>
      <c r="D495" s="8" t="n"/>
      <c r="E495" s="8" t="n"/>
      <c r="F495" s="9" t="n"/>
      <c r="G495" s="10">
        <f>IF(B495="","",IFERROR(VLOOKUP(B495,Profissionais!$A$5:$C$24,2,FALSE),0))</f>
        <v/>
      </c>
      <c r="H495" s="11">
        <f>IF(B495="","",IFERROR(VLOOKUP(B495,Profissionais!$A$5:$C$24,3,FALSE),"Valor cheio"))</f>
        <v/>
      </c>
      <c r="I495" s="12">
        <f>IF(B495="","",IF(H495="Valor líquido",MAX(0,D495-E495-D495*F495),D495)*G495)</f>
        <v/>
      </c>
    </row>
    <row r="496">
      <c r="A496" s="6" t="n"/>
      <c r="B496" s="7" t="n"/>
      <c r="C496" s="7" t="n"/>
      <c r="D496" s="8" t="n"/>
      <c r="E496" s="8" t="n"/>
      <c r="F496" s="9" t="n"/>
      <c r="G496" s="10">
        <f>IF(B496="","",IFERROR(VLOOKUP(B496,Profissionais!$A$5:$C$24,2,FALSE),0))</f>
        <v/>
      </c>
      <c r="H496" s="11">
        <f>IF(B496="","",IFERROR(VLOOKUP(B496,Profissionais!$A$5:$C$24,3,FALSE),"Valor cheio"))</f>
        <v/>
      </c>
      <c r="I496" s="12">
        <f>IF(B496="","",IF(H496="Valor líquido",MAX(0,D496-E496-D496*F496),D496)*G496)</f>
        <v/>
      </c>
    </row>
    <row r="497">
      <c r="A497" s="6" t="n"/>
      <c r="B497" s="7" t="n"/>
      <c r="C497" s="7" t="n"/>
      <c r="D497" s="8" t="n"/>
      <c r="E497" s="8" t="n"/>
      <c r="F497" s="9" t="n"/>
      <c r="G497" s="10">
        <f>IF(B497="","",IFERROR(VLOOKUP(B497,Profissionais!$A$5:$C$24,2,FALSE),0))</f>
        <v/>
      </c>
      <c r="H497" s="11">
        <f>IF(B497="","",IFERROR(VLOOKUP(B497,Profissionais!$A$5:$C$24,3,FALSE),"Valor cheio"))</f>
        <v/>
      </c>
      <c r="I497" s="12">
        <f>IF(B497="","",IF(H497="Valor líquido",MAX(0,D497-E497-D497*F497),D497)*G497)</f>
        <v/>
      </c>
    </row>
    <row r="498">
      <c r="A498" s="6" t="n"/>
      <c r="B498" s="7" t="n"/>
      <c r="C498" s="7" t="n"/>
      <c r="D498" s="8" t="n"/>
      <c r="E498" s="8" t="n"/>
      <c r="F498" s="9" t="n"/>
      <c r="G498" s="10">
        <f>IF(B498="","",IFERROR(VLOOKUP(B498,Profissionais!$A$5:$C$24,2,FALSE),0))</f>
        <v/>
      </c>
      <c r="H498" s="11">
        <f>IF(B498="","",IFERROR(VLOOKUP(B498,Profissionais!$A$5:$C$24,3,FALSE),"Valor cheio"))</f>
        <v/>
      </c>
      <c r="I498" s="12">
        <f>IF(B498="","",IF(H498="Valor líquido",MAX(0,D498-E498-D498*F498),D498)*G498)</f>
        <v/>
      </c>
    </row>
    <row r="499">
      <c r="A499" s="6" t="n"/>
      <c r="B499" s="7" t="n"/>
      <c r="C499" s="7" t="n"/>
      <c r="D499" s="8" t="n"/>
      <c r="E499" s="8" t="n"/>
      <c r="F499" s="9" t="n"/>
      <c r="G499" s="10">
        <f>IF(B499="","",IFERROR(VLOOKUP(B499,Profissionais!$A$5:$C$24,2,FALSE),0))</f>
        <v/>
      </c>
      <c r="H499" s="11">
        <f>IF(B499="","",IFERROR(VLOOKUP(B499,Profissionais!$A$5:$C$24,3,FALSE),"Valor cheio"))</f>
        <v/>
      </c>
      <c r="I499" s="12">
        <f>IF(B499="","",IF(H499="Valor líquido",MAX(0,D499-E499-D499*F499),D499)*G499)</f>
        <v/>
      </c>
    </row>
    <row r="500">
      <c r="A500" s="6" t="n"/>
      <c r="B500" s="7" t="n"/>
      <c r="C500" s="7" t="n"/>
      <c r="D500" s="8" t="n"/>
      <c r="E500" s="8" t="n"/>
      <c r="F500" s="9" t="n"/>
      <c r="G500" s="10">
        <f>IF(B500="","",IFERROR(VLOOKUP(B500,Profissionais!$A$5:$C$24,2,FALSE),0))</f>
        <v/>
      </c>
      <c r="H500" s="11">
        <f>IF(B500="","",IFERROR(VLOOKUP(B500,Profissionais!$A$5:$C$24,3,FALSE),"Valor cheio"))</f>
        <v/>
      </c>
      <c r="I500" s="12">
        <f>IF(B500="","",IF(H500="Valor líquido",MAX(0,D500-E500-D500*F500),D500)*G500)</f>
        <v/>
      </c>
    </row>
    <row r="501">
      <c r="A501" s="6" t="n"/>
      <c r="B501" s="7" t="n"/>
      <c r="C501" s="7" t="n"/>
      <c r="D501" s="8" t="n"/>
      <c r="E501" s="8" t="n"/>
      <c r="F501" s="9" t="n"/>
      <c r="G501" s="10">
        <f>IF(B501="","",IFERROR(VLOOKUP(B501,Profissionais!$A$5:$C$24,2,FALSE),0))</f>
        <v/>
      </c>
      <c r="H501" s="11">
        <f>IF(B501="","",IFERROR(VLOOKUP(B501,Profissionais!$A$5:$C$24,3,FALSE),"Valor cheio"))</f>
        <v/>
      </c>
      <c r="I501" s="12">
        <f>IF(B501="","",IF(H501="Valor líquido",MAX(0,D501-E501-D501*F501),D501)*G501)</f>
        <v/>
      </c>
    </row>
    <row r="502">
      <c r="A502" s="6" t="n"/>
      <c r="B502" s="7" t="n"/>
      <c r="C502" s="7" t="n"/>
      <c r="D502" s="8" t="n"/>
      <c r="E502" s="8" t="n"/>
      <c r="F502" s="9" t="n"/>
      <c r="G502" s="10">
        <f>IF(B502="","",IFERROR(VLOOKUP(B502,Profissionais!$A$5:$C$24,2,FALSE),0))</f>
        <v/>
      </c>
      <c r="H502" s="11">
        <f>IF(B502="","",IFERROR(VLOOKUP(B502,Profissionais!$A$5:$C$24,3,FALSE),"Valor cheio"))</f>
        <v/>
      </c>
      <c r="I502" s="12">
        <f>IF(B502="","",IF(H502="Valor líquido",MAX(0,D502-E502-D502*F502),D502)*G502)</f>
        <v/>
      </c>
    </row>
    <row r="503">
      <c r="A503" s="6" t="n"/>
      <c r="B503" s="7" t="n"/>
      <c r="C503" s="7" t="n"/>
      <c r="D503" s="8" t="n"/>
      <c r="E503" s="8" t="n"/>
      <c r="F503" s="9" t="n"/>
      <c r="G503" s="10">
        <f>IF(B503="","",IFERROR(VLOOKUP(B503,Profissionais!$A$5:$C$24,2,FALSE),0))</f>
        <v/>
      </c>
      <c r="H503" s="11">
        <f>IF(B503="","",IFERROR(VLOOKUP(B503,Profissionais!$A$5:$C$24,3,FALSE),"Valor cheio"))</f>
        <v/>
      </c>
      <c r="I503" s="12">
        <f>IF(B503="","",IF(H503="Valor líquido",MAX(0,D503-E503-D503*F503),D503)*G503)</f>
        <v/>
      </c>
    </row>
    <row r="504">
      <c r="A504" s="6" t="n"/>
      <c r="B504" s="7" t="n"/>
      <c r="C504" s="7" t="n"/>
      <c r="D504" s="8" t="n"/>
      <c r="E504" s="8" t="n"/>
      <c r="F504" s="9" t="n"/>
      <c r="G504" s="10">
        <f>IF(B504="","",IFERROR(VLOOKUP(B504,Profissionais!$A$5:$C$24,2,FALSE),0))</f>
        <v/>
      </c>
      <c r="H504" s="11">
        <f>IF(B504="","",IFERROR(VLOOKUP(B504,Profissionais!$A$5:$C$24,3,FALSE),"Valor cheio"))</f>
        <v/>
      </c>
      <c r="I504" s="12">
        <f>IF(B504="","",IF(H504="Valor líquido",MAX(0,D504-E504-D504*F504),D504)*G504)</f>
        <v/>
      </c>
    </row>
  </sheetData>
  <dataValidations count="1">
    <dataValidation sqref="B5:B504" showDropDown="0" showInputMessage="0" showErrorMessage="0" allowBlank="1" type="list">
      <formula1>=Profissionais!$A$5:$A$24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16" customWidth="1" min="4" max="4"/>
    <col width="20" customWidth="1" min="5" max="5"/>
    <col width="16" customWidth="1" min="6" max="6"/>
  </cols>
  <sheetData>
    <row r="1">
      <c r="A1" s="1" t="inlineStr">
        <is>
          <t>Fechamento da comissão</t>
        </is>
      </c>
    </row>
    <row r="2">
      <c r="A2" s="2" t="inlineStr">
        <is>
          <t>Escolha o período. Vales e adiantamentos são descontados do total.</t>
        </is>
      </c>
    </row>
    <row r="4">
      <c r="A4" t="inlineStr">
        <is>
          <t>De</t>
        </is>
      </c>
      <c r="B4" s="13" t="n">
        <v>46266</v>
      </c>
    </row>
    <row r="5">
      <c r="A5" t="inlineStr">
        <is>
          <t>Até</t>
        </is>
      </c>
      <c r="B5" s="13" t="n">
        <v>46280</v>
      </c>
    </row>
    <row r="7" ht="30" customHeight="1">
      <c r="A7" s="3" t="inlineStr">
        <is>
          <t>Profissional</t>
        </is>
      </c>
      <c r="B7" s="3" t="inlineStr">
        <is>
          <t>Atendimentos</t>
        </is>
      </c>
      <c r="C7" s="3" t="inlineStr">
        <is>
          <t>Faturamento gerado</t>
        </is>
      </c>
      <c r="D7" s="3" t="inlineStr">
        <is>
          <t>Comissão</t>
        </is>
      </c>
      <c r="E7" s="3" t="inlineStr">
        <is>
          <t>Vales e adiantamentos</t>
        </is>
      </c>
      <c r="F7" s="3" t="inlineStr">
        <is>
          <t>A pagar</t>
        </is>
      </c>
    </row>
    <row r="8">
      <c r="A8" s="11">
        <f>IF(Profissionais!A5="","",Profissionais!A5)</f>
        <v/>
      </c>
      <c r="B8" s="11">
        <f>IF(A8="","",COUNTIFS(Atendimentos!$B$5:$B$504,A8,Atendimentos!$A$5:$A$504,"&gt;="&amp;$B$4,Atendimentos!$A$5:$A$504,"&lt;="&amp;$B$5))</f>
        <v/>
      </c>
      <c r="C8" s="12">
        <f>IF(A8="","",SUMIFS(Atendimentos!$D$5:$D$504,Atendimentos!$B$5:$B$504,A8,Atendimentos!$A$5:$A$504,"&gt;="&amp;$B$4,Atendimentos!$A$5:$A$504,"&lt;="&amp;$B$5))</f>
        <v/>
      </c>
      <c r="D8" s="12">
        <f>IF(A8="","",SUMIFS(Atendimentos!$I$5:$I$504,Atendimentos!$B$5:$B$504,A8,Atendimentos!$A$5:$A$504,"&gt;="&amp;$B$4,Atendimentos!$A$5:$A$504,"&lt;="&amp;$B$5))</f>
        <v/>
      </c>
      <c r="E8" s="8" t="n"/>
      <c r="F8" s="12">
        <f>IF(A8="","",D8-E8)</f>
        <v/>
      </c>
    </row>
    <row r="9">
      <c r="A9" s="11">
        <f>IF(Profissionais!A6="","",Profissionais!A6)</f>
        <v/>
      </c>
      <c r="B9" s="11">
        <f>IF(A9="","",COUNTIFS(Atendimentos!$B$5:$B$504,A9,Atendimentos!$A$5:$A$504,"&gt;="&amp;$B$4,Atendimentos!$A$5:$A$504,"&lt;="&amp;$B$5))</f>
        <v/>
      </c>
      <c r="C9" s="12">
        <f>IF(A9="","",SUMIFS(Atendimentos!$D$5:$D$504,Atendimentos!$B$5:$B$504,A9,Atendimentos!$A$5:$A$504,"&gt;="&amp;$B$4,Atendimentos!$A$5:$A$504,"&lt;="&amp;$B$5))</f>
        <v/>
      </c>
      <c r="D9" s="12">
        <f>IF(A9="","",SUMIFS(Atendimentos!$I$5:$I$504,Atendimentos!$B$5:$B$504,A9,Atendimentos!$A$5:$A$504,"&gt;="&amp;$B$4,Atendimentos!$A$5:$A$504,"&lt;="&amp;$B$5))</f>
        <v/>
      </c>
      <c r="E9" s="8" t="n"/>
      <c r="F9" s="12">
        <f>IF(A9="","",D9-E9)</f>
        <v/>
      </c>
    </row>
    <row r="10">
      <c r="A10" s="11">
        <f>IF(Profissionais!A7="","",Profissionais!A7)</f>
        <v/>
      </c>
      <c r="B10" s="11">
        <f>IF(A10="","",COUNTIFS(Atendimentos!$B$5:$B$504,A10,Atendimentos!$A$5:$A$504,"&gt;="&amp;$B$4,Atendimentos!$A$5:$A$504,"&lt;="&amp;$B$5))</f>
        <v/>
      </c>
      <c r="C10" s="12">
        <f>IF(A10="","",SUMIFS(Atendimentos!$D$5:$D$504,Atendimentos!$B$5:$B$504,A10,Atendimentos!$A$5:$A$504,"&gt;="&amp;$B$4,Atendimentos!$A$5:$A$504,"&lt;="&amp;$B$5))</f>
        <v/>
      </c>
      <c r="D10" s="12">
        <f>IF(A10="","",SUMIFS(Atendimentos!$I$5:$I$504,Atendimentos!$B$5:$B$504,A10,Atendimentos!$A$5:$A$504,"&gt;="&amp;$B$4,Atendimentos!$A$5:$A$504,"&lt;="&amp;$B$5))</f>
        <v/>
      </c>
      <c r="E10" s="8" t="n"/>
      <c r="F10" s="12">
        <f>IF(A10="","",D10-E10)</f>
        <v/>
      </c>
    </row>
    <row r="11">
      <c r="A11" s="11">
        <f>IF(Profissionais!A8="","",Profissionais!A8)</f>
        <v/>
      </c>
      <c r="B11" s="11">
        <f>IF(A11="","",COUNTIFS(Atendimentos!$B$5:$B$504,A11,Atendimentos!$A$5:$A$504,"&gt;="&amp;$B$4,Atendimentos!$A$5:$A$504,"&lt;="&amp;$B$5))</f>
        <v/>
      </c>
      <c r="C11" s="12">
        <f>IF(A11="","",SUMIFS(Atendimentos!$D$5:$D$504,Atendimentos!$B$5:$B$504,A11,Atendimentos!$A$5:$A$504,"&gt;="&amp;$B$4,Atendimentos!$A$5:$A$504,"&lt;="&amp;$B$5))</f>
        <v/>
      </c>
      <c r="D11" s="12">
        <f>IF(A11="","",SUMIFS(Atendimentos!$I$5:$I$504,Atendimentos!$B$5:$B$504,A11,Atendimentos!$A$5:$A$504,"&gt;="&amp;$B$4,Atendimentos!$A$5:$A$504,"&lt;="&amp;$B$5))</f>
        <v/>
      </c>
      <c r="E11" s="8" t="n"/>
      <c r="F11" s="12">
        <f>IF(A11="","",D11-E11)</f>
        <v/>
      </c>
    </row>
    <row r="12">
      <c r="A12" s="11">
        <f>IF(Profissionais!A9="","",Profissionais!A9)</f>
        <v/>
      </c>
      <c r="B12" s="11">
        <f>IF(A12="","",COUNTIFS(Atendimentos!$B$5:$B$504,A12,Atendimentos!$A$5:$A$504,"&gt;="&amp;$B$4,Atendimentos!$A$5:$A$504,"&lt;="&amp;$B$5))</f>
        <v/>
      </c>
      <c r="C12" s="12">
        <f>IF(A12="","",SUMIFS(Atendimentos!$D$5:$D$504,Atendimentos!$B$5:$B$504,A12,Atendimentos!$A$5:$A$504,"&gt;="&amp;$B$4,Atendimentos!$A$5:$A$504,"&lt;="&amp;$B$5))</f>
        <v/>
      </c>
      <c r="D12" s="12">
        <f>IF(A12="","",SUMIFS(Atendimentos!$I$5:$I$504,Atendimentos!$B$5:$B$504,A12,Atendimentos!$A$5:$A$504,"&gt;="&amp;$B$4,Atendimentos!$A$5:$A$504,"&lt;="&amp;$B$5))</f>
        <v/>
      </c>
      <c r="E12" s="8" t="n"/>
      <c r="F12" s="12">
        <f>IF(A12="","",D12-E12)</f>
        <v/>
      </c>
    </row>
    <row r="13">
      <c r="A13" s="11">
        <f>IF(Profissionais!A10="","",Profissionais!A10)</f>
        <v/>
      </c>
      <c r="B13" s="11">
        <f>IF(A13="","",COUNTIFS(Atendimentos!$B$5:$B$504,A13,Atendimentos!$A$5:$A$504,"&gt;="&amp;$B$4,Atendimentos!$A$5:$A$504,"&lt;="&amp;$B$5))</f>
        <v/>
      </c>
      <c r="C13" s="12">
        <f>IF(A13="","",SUMIFS(Atendimentos!$D$5:$D$504,Atendimentos!$B$5:$B$504,A13,Atendimentos!$A$5:$A$504,"&gt;="&amp;$B$4,Atendimentos!$A$5:$A$504,"&lt;="&amp;$B$5))</f>
        <v/>
      </c>
      <c r="D13" s="12">
        <f>IF(A13="","",SUMIFS(Atendimentos!$I$5:$I$504,Atendimentos!$B$5:$B$504,A13,Atendimentos!$A$5:$A$504,"&gt;="&amp;$B$4,Atendimentos!$A$5:$A$504,"&lt;="&amp;$B$5))</f>
        <v/>
      </c>
      <c r="E13" s="8" t="n"/>
      <c r="F13" s="12">
        <f>IF(A13="","",D13-E13)</f>
        <v/>
      </c>
    </row>
    <row r="14">
      <c r="A14" s="11">
        <f>IF(Profissionais!A11="","",Profissionais!A11)</f>
        <v/>
      </c>
      <c r="B14" s="11">
        <f>IF(A14="","",COUNTIFS(Atendimentos!$B$5:$B$504,A14,Atendimentos!$A$5:$A$504,"&gt;="&amp;$B$4,Atendimentos!$A$5:$A$504,"&lt;="&amp;$B$5))</f>
        <v/>
      </c>
      <c r="C14" s="12">
        <f>IF(A14="","",SUMIFS(Atendimentos!$D$5:$D$504,Atendimentos!$B$5:$B$504,A14,Atendimentos!$A$5:$A$504,"&gt;="&amp;$B$4,Atendimentos!$A$5:$A$504,"&lt;="&amp;$B$5))</f>
        <v/>
      </c>
      <c r="D14" s="12">
        <f>IF(A14="","",SUMIFS(Atendimentos!$I$5:$I$504,Atendimentos!$B$5:$B$504,A14,Atendimentos!$A$5:$A$504,"&gt;="&amp;$B$4,Atendimentos!$A$5:$A$504,"&lt;="&amp;$B$5))</f>
        <v/>
      </c>
      <c r="E14" s="8" t="n"/>
      <c r="F14" s="12">
        <f>IF(A14="","",D14-E14)</f>
        <v/>
      </c>
    </row>
    <row r="15">
      <c r="A15" s="11">
        <f>IF(Profissionais!A12="","",Profissionais!A12)</f>
        <v/>
      </c>
      <c r="B15" s="11">
        <f>IF(A15="","",COUNTIFS(Atendimentos!$B$5:$B$504,A15,Atendimentos!$A$5:$A$504,"&gt;="&amp;$B$4,Atendimentos!$A$5:$A$504,"&lt;="&amp;$B$5))</f>
        <v/>
      </c>
      <c r="C15" s="12">
        <f>IF(A15="","",SUMIFS(Atendimentos!$D$5:$D$504,Atendimentos!$B$5:$B$504,A15,Atendimentos!$A$5:$A$504,"&gt;="&amp;$B$4,Atendimentos!$A$5:$A$504,"&lt;="&amp;$B$5))</f>
        <v/>
      </c>
      <c r="D15" s="12">
        <f>IF(A15="","",SUMIFS(Atendimentos!$I$5:$I$504,Atendimentos!$B$5:$B$504,A15,Atendimentos!$A$5:$A$504,"&gt;="&amp;$B$4,Atendimentos!$A$5:$A$504,"&lt;="&amp;$B$5))</f>
        <v/>
      </c>
      <c r="E15" s="8" t="n"/>
      <c r="F15" s="12">
        <f>IF(A15="","",D15-E15)</f>
        <v/>
      </c>
    </row>
    <row r="16">
      <c r="A16" s="11">
        <f>IF(Profissionais!A13="","",Profissionais!A13)</f>
        <v/>
      </c>
      <c r="B16" s="11">
        <f>IF(A16="","",COUNTIFS(Atendimentos!$B$5:$B$504,A16,Atendimentos!$A$5:$A$504,"&gt;="&amp;$B$4,Atendimentos!$A$5:$A$504,"&lt;="&amp;$B$5))</f>
        <v/>
      </c>
      <c r="C16" s="12">
        <f>IF(A16="","",SUMIFS(Atendimentos!$D$5:$D$504,Atendimentos!$B$5:$B$504,A16,Atendimentos!$A$5:$A$504,"&gt;="&amp;$B$4,Atendimentos!$A$5:$A$504,"&lt;="&amp;$B$5))</f>
        <v/>
      </c>
      <c r="D16" s="12">
        <f>IF(A16="","",SUMIFS(Atendimentos!$I$5:$I$504,Atendimentos!$B$5:$B$504,A16,Atendimentos!$A$5:$A$504,"&gt;="&amp;$B$4,Atendimentos!$A$5:$A$504,"&lt;="&amp;$B$5))</f>
        <v/>
      </c>
      <c r="E16" s="8" t="n"/>
      <c r="F16" s="12">
        <f>IF(A16="","",D16-E16)</f>
        <v/>
      </c>
    </row>
    <row r="17">
      <c r="A17" s="11">
        <f>IF(Profissionais!A14="","",Profissionais!A14)</f>
        <v/>
      </c>
      <c r="B17" s="11">
        <f>IF(A17="","",COUNTIFS(Atendimentos!$B$5:$B$504,A17,Atendimentos!$A$5:$A$504,"&gt;="&amp;$B$4,Atendimentos!$A$5:$A$504,"&lt;="&amp;$B$5))</f>
        <v/>
      </c>
      <c r="C17" s="12">
        <f>IF(A17="","",SUMIFS(Atendimentos!$D$5:$D$504,Atendimentos!$B$5:$B$504,A17,Atendimentos!$A$5:$A$504,"&gt;="&amp;$B$4,Atendimentos!$A$5:$A$504,"&lt;="&amp;$B$5))</f>
        <v/>
      </c>
      <c r="D17" s="12">
        <f>IF(A17="","",SUMIFS(Atendimentos!$I$5:$I$504,Atendimentos!$B$5:$B$504,A17,Atendimentos!$A$5:$A$504,"&gt;="&amp;$B$4,Atendimentos!$A$5:$A$504,"&lt;="&amp;$B$5))</f>
        <v/>
      </c>
      <c r="E17" s="8" t="n"/>
      <c r="F17" s="12">
        <f>IF(A17="","",D17-E17)</f>
        <v/>
      </c>
    </row>
    <row r="18">
      <c r="A18" s="11">
        <f>IF(Profissionais!A15="","",Profissionais!A15)</f>
        <v/>
      </c>
      <c r="B18" s="11">
        <f>IF(A18="","",COUNTIFS(Atendimentos!$B$5:$B$504,A18,Atendimentos!$A$5:$A$504,"&gt;="&amp;$B$4,Atendimentos!$A$5:$A$504,"&lt;="&amp;$B$5))</f>
        <v/>
      </c>
      <c r="C18" s="12">
        <f>IF(A18="","",SUMIFS(Atendimentos!$D$5:$D$504,Atendimentos!$B$5:$B$504,A18,Atendimentos!$A$5:$A$504,"&gt;="&amp;$B$4,Atendimentos!$A$5:$A$504,"&lt;="&amp;$B$5))</f>
        <v/>
      </c>
      <c r="D18" s="12">
        <f>IF(A18="","",SUMIFS(Atendimentos!$I$5:$I$504,Atendimentos!$B$5:$B$504,A18,Atendimentos!$A$5:$A$504,"&gt;="&amp;$B$4,Atendimentos!$A$5:$A$504,"&lt;="&amp;$B$5))</f>
        <v/>
      </c>
      <c r="E18" s="8" t="n"/>
      <c r="F18" s="12">
        <f>IF(A18="","",D18-E18)</f>
        <v/>
      </c>
    </row>
    <row r="19">
      <c r="A19" s="11">
        <f>IF(Profissionais!A16="","",Profissionais!A16)</f>
        <v/>
      </c>
      <c r="B19" s="11">
        <f>IF(A19="","",COUNTIFS(Atendimentos!$B$5:$B$504,A19,Atendimentos!$A$5:$A$504,"&gt;="&amp;$B$4,Atendimentos!$A$5:$A$504,"&lt;="&amp;$B$5))</f>
        <v/>
      </c>
      <c r="C19" s="12">
        <f>IF(A19="","",SUMIFS(Atendimentos!$D$5:$D$504,Atendimentos!$B$5:$B$504,A19,Atendimentos!$A$5:$A$504,"&gt;="&amp;$B$4,Atendimentos!$A$5:$A$504,"&lt;="&amp;$B$5))</f>
        <v/>
      </c>
      <c r="D19" s="12">
        <f>IF(A19="","",SUMIFS(Atendimentos!$I$5:$I$504,Atendimentos!$B$5:$B$504,A19,Atendimentos!$A$5:$A$504,"&gt;="&amp;$B$4,Atendimentos!$A$5:$A$504,"&lt;="&amp;$B$5))</f>
        <v/>
      </c>
      <c r="E19" s="8" t="n"/>
      <c r="F19" s="12">
        <f>IF(A19="","",D19-E19)</f>
        <v/>
      </c>
    </row>
    <row r="20">
      <c r="A20" s="11">
        <f>IF(Profissionais!A17="","",Profissionais!A17)</f>
        <v/>
      </c>
      <c r="B20" s="11">
        <f>IF(A20="","",COUNTIFS(Atendimentos!$B$5:$B$504,A20,Atendimentos!$A$5:$A$504,"&gt;="&amp;$B$4,Atendimentos!$A$5:$A$504,"&lt;="&amp;$B$5))</f>
        <v/>
      </c>
      <c r="C20" s="12">
        <f>IF(A20="","",SUMIFS(Atendimentos!$D$5:$D$504,Atendimentos!$B$5:$B$504,A20,Atendimentos!$A$5:$A$504,"&gt;="&amp;$B$4,Atendimentos!$A$5:$A$504,"&lt;="&amp;$B$5))</f>
        <v/>
      </c>
      <c r="D20" s="12">
        <f>IF(A20="","",SUMIFS(Atendimentos!$I$5:$I$504,Atendimentos!$B$5:$B$504,A20,Atendimentos!$A$5:$A$504,"&gt;="&amp;$B$4,Atendimentos!$A$5:$A$504,"&lt;="&amp;$B$5))</f>
        <v/>
      </c>
      <c r="E20" s="8" t="n"/>
      <c r="F20" s="12">
        <f>IF(A20="","",D20-E20)</f>
        <v/>
      </c>
    </row>
    <row r="21">
      <c r="A21" s="11">
        <f>IF(Profissionais!A18="","",Profissionais!A18)</f>
        <v/>
      </c>
      <c r="B21" s="11">
        <f>IF(A21="","",COUNTIFS(Atendimentos!$B$5:$B$504,A21,Atendimentos!$A$5:$A$504,"&gt;="&amp;$B$4,Atendimentos!$A$5:$A$504,"&lt;="&amp;$B$5))</f>
        <v/>
      </c>
      <c r="C21" s="12">
        <f>IF(A21="","",SUMIFS(Atendimentos!$D$5:$D$504,Atendimentos!$B$5:$B$504,A21,Atendimentos!$A$5:$A$504,"&gt;="&amp;$B$4,Atendimentos!$A$5:$A$504,"&lt;="&amp;$B$5))</f>
        <v/>
      </c>
      <c r="D21" s="12">
        <f>IF(A21="","",SUMIFS(Atendimentos!$I$5:$I$504,Atendimentos!$B$5:$B$504,A21,Atendimentos!$A$5:$A$504,"&gt;="&amp;$B$4,Atendimentos!$A$5:$A$504,"&lt;="&amp;$B$5))</f>
        <v/>
      </c>
      <c r="E21" s="8" t="n"/>
      <c r="F21" s="12">
        <f>IF(A21="","",D21-E21)</f>
        <v/>
      </c>
    </row>
    <row r="22">
      <c r="A22" s="11">
        <f>IF(Profissionais!A19="","",Profissionais!A19)</f>
        <v/>
      </c>
      <c r="B22" s="11">
        <f>IF(A22="","",COUNTIFS(Atendimentos!$B$5:$B$504,A22,Atendimentos!$A$5:$A$504,"&gt;="&amp;$B$4,Atendimentos!$A$5:$A$504,"&lt;="&amp;$B$5))</f>
        <v/>
      </c>
      <c r="C22" s="12">
        <f>IF(A22="","",SUMIFS(Atendimentos!$D$5:$D$504,Atendimentos!$B$5:$B$504,A22,Atendimentos!$A$5:$A$504,"&gt;="&amp;$B$4,Atendimentos!$A$5:$A$504,"&lt;="&amp;$B$5))</f>
        <v/>
      </c>
      <c r="D22" s="12">
        <f>IF(A22="","",SUMIFS(Atendimentos!$I$5:$I$504,Atendimentos!$B$5:$B$504,A22,Atendimentos!$A$5:$A$504,"&gt;="&amp;$B$4,Atendimentos!$A$5:$A$504,"&lt;="&amp;$B$5))</f>
        <v/>
      </c>
      <c r="E22" s="8" t="n"/>
      <c r="F22" s="12">
        <f>IF(A22="","",D22-E22)</f>
        <v/>
      </c>
    </row>
    <row r="23">
      <c r="A23" s="11">
        <f>IF(Profissionais!A20="","",Profissionais!A20)</f>
        <v/>
      </c>
      <c r="B23" s="11">
        <f>IF(A23="","",COUNTIFS(Atendimentos!$B$5:$B$504,A23,Atendimentos!$A$5:$A$504,"&gt;="&amp;$B$4,Atendimentos!$A$5:$A$504,"&lt;="&amp;$B$5))</f>
        <v/>
      </c>
      <c r="C23" s="12">
        <f>IF(A23="","",SUMIFS(Atendimentos!$D$5:$D$504,Atendimentos!$B$5:$B$504,A23,Atendimentos!$A$5:$A$504,"&gt;="&amp;$B$4,Atendimentos!$A$5:$A$504,"&lt;="&amp;$B$5))</f>
        <v/>
      </c>
      <c r="D23" s="12">
        <f>IF(A23="","",SUMIFS(Atendimentos!$I$5:$I$504,Atendimentos!$B$5:$B$504,A23,Atendimentos!$A$5:$A$504,"&gt;="&amp;$B$4,Atendimentos!$A$5:$A$504,"&lt;="&amp;$B$5))</f>
        <v/>
      </c>
      <c r="E23" s="8" t="n"/>
      <c r="F23" s="12">
        <f>IF(A23="","",D23-E23)</f>
        <v/>
      </c>
    </row>
    <row r="24">
      <c r="A24" s="11">
        <f>IF(Profissionais!A21="","",Profissionais!A21)</f>
        <v/>
      </c>
      <c r="B24" s="11">
        <f>IF(A24="","",COUNTIFS(Atendimentos!$B$5:$B$504,A24,Atendimentos!$A$5:$A$504,"&gt;="&amp;$B$4,Atendimentos!$A$5:$A$504,"&lt;="&amp;$B$5))</f>
        <v/>
      </c>
      <c r="C24" s="12">
        <f>IF(A24="","",SUMIFS(Atendimentos!$D$5:$D$504,Atendimentos!$B$5:$B$504,A24,Atendimentos!$A$5:$A$504,"&gt;="&amp;$B$4,Atendimentos!$A$5:$A$504,"&lt;="&amp;$B$5))</f>
        <v/>
      </c>
      <c r="D24" s="12">
        <f>IF(A24="","",SUMIFS(Atendimentos!$I$5:$I$504,Atendimentos!$B$5:$B$504,A24,Atendimentos!$A$5:$A$504,"&gt;="&amp;$B$4,Atendimentos!$A$5:$A$504,"&lt;="&amp;$B$5))</f>
        <v/>
      </c>
      <c r="E24" s="8" t="n"/>
      <c r="F24" s="12">
        <f>IF(A24="","",D24-E24)</f>
        <v/>
      </c>
    </row>
    <row r="25">
      <c r="A25" s="11">
        <f>IF(Profissionais!A22="","",Profissionais!A22)</f>
        <v/>
      </c>
      <c r="B25" s="11">
        <f>IF(A25="","",COUNTIFS(Atendimentos!$B$5:$B$504,A25,Atendimentos!$A$5:$A$504,"&gt;="&amp;$B$4,Atendimentos!$A$5:$A$504,"&lt;="&amp;$B$5))</f>
        <v/>
      </c>
      <c r="C25" s="12">
        <f>IF(A25="","",SUMIFS(Atendimentos!$D$5:$D$504,Atendimentos!$B$5:$B$504,A25,Atendimentos!$A$5:$A$504,"&gt;="&amp;$B$4,Atendimentos!$A$5:$A$504,"&lt;="&amp;$B$5))</f>
        <v/>
      </c>
      <c r="D25" s="12">
        <f>IF(A25="","",SUMIFS(Atendimentos!$I$5:$I$504,Atendimentos!$B$5:$B$504,A25,Atendimentos!$A$5:$A$504,"&gt;="&amp;$B$4,Atendimentos!$A$5:$A$504,"&lt;="&amp;$B$5))</f>
        <v/>
      </c>
      <c r="E25" s="8" t="n"/>
      <c r="F25" s="12">
        <f>IF(A25="","",D25-E25)</f>
        <v/>
      </c>
    </row>
    <row r="26">
      <c r="A26" s="11">
        <f>IF(Profissionais!A23="","",Profissionais!A23)</f>
        <v/>
      </c>
      <c r="B26" s="11">
        <f>IF(A26="","",COUNTIFS(Atendimentos!$B$5:$B$504,A26,Atendimentos!$A$5:$A$504,"&gt;="&amp;$B$4,Atendimentos!$A$5:$A$504,"&lt;="&amp;$B$5))</f>
        <v/>
      </c>
      <c r="C26" s="12">
        <f>IF(A26="","",SUMIFS(Atendimentos!$D$5:$D$504,Atendimentos!$B$5:$B$504,A26,Atendimentos!$A$5:$A$504,"&gt;="&amp;$B$4,Atendimentos!$A$5:$A$504,"&lt;="&amp;$B$5))</f>
        <v/>
      </c>
      <c r="D26" s="12">
        <f>IF(A26="","",SUMIFS(Atendimentos!$I$5:$I$504,Atendimentos!$B$5:$B$504,A26,Atendimentos!$A$5:$A$504,"&gt;="&amp;$B$4,Atendimentos!$A$5:$A$504,"&lt;="&amp;$B$5))</f>
        <v/>
      </c>
      <c r="E26" s="8" t="n"/>
      <c r="F26" s="12">
        <f>IF(A26="","",D26-E26)</f>
        <v/>
      </c>
    </row>
    <row r="27">
      <c r="A27" s="11">
        <f>IF(Profissionais!A24="","",Profissionais!A24)</f>
        <v/>
      </c>
      <c r="B27" s="11">
        <f>IF(A27="","",COUNTIFS(Atendimentos!$B$5:$B$504,A27,Atendimentos!$A$5:$A$504,"&gt;="&amp;$B$4,Atendimentos!$A$5:$A$504,"&lt;="&amp;$B$5))</f>
        <v/>
      </c>
      <c r="C27" s="12">
        <f>IF(A27="","",SUMIFS(Atendimentos!$D$5:$D$504,Atendimentos!$B$5:$B$504,A27,Atendimentos!$A$5:$A$504,"&gt;="&amp;$B$4,Atendimentos!$A$5:$A$504,"&lt;="&amp;$B$5))</f>
        <v/>
      </c>
      <c r="D27" s="12">
        <f>IF(A27="","",SUMIFS(Atendimentos!$I$5:$I$504,Atendimentos!$B$5:$B$504,A27,Atendimentos!$A$5:$A$504,"&gt;="&amp;$B$4,Atendimentos!$A$5:$A$504,"&lt;="&amp;$B$5))</f>
        <v/>
      </c>
      <c r="E27" s="8" t="n"/>
      <c r="F27" s="12">
        <f>IF(A27="","",D27-E27)</f>
        <v/>
      </c>
    </row>
    <row r="28">
      <c r="A28" s="14" t="inlineStr">
        <is>
          <t>Total</t>
        </is>
      </c>
      <c r="C28" s="15">
        <f>SUM(C8:C27)</f>
        <v/>
      </c>
      <c r="D28" s="15">
        <f>SUM(D8:D27)</f>
        <v/>
      </c>
      <c r="E28" s="15">
        <f>SUM(E8:E27)</f>
        <v/>
      </c>
      <c r="F28" s="15">
        <f>SUM(F8:F27)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Horario.vc</dc:creator>
  <dcterms:created xsi:type="dcterms:W3CDTF">2026-09-24T00:00:00Z</dcterms:created>
  <dcterms:modified xsi:type="dcterms:W3CDTF">2026-09-24T22:40:07Z</dcterms:modified>
</cp:coreProperties>
</file>